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 activeTab="13"/>
  </bookViews>
  <sheets>
    <sheet name="预算执行封面" sheetId="1" r:id="rId2"/>
    <sheet name="编制单位封面" sheetId="2" r:id="rId3"/>
    <sheet name="编报说明" sheetId="3" r:id="rId4"/>
    <sheet name="总表" sheetId="4" r:id="rId5"/>
    <sheet name="企业职工基本养老保险基金预算执行" sheetId="5" r:id="rId6"/>
    <sheet name="城乡居民养老保险基金预算执行" sheetId="6" r:id="rId7"/>
    <sheet name="机关事业单位基本养老保险预算执行" sheetId="7" r:id="rId8"/>
    <sheet name="职工基本医疗保险基金预算执行" sheetId="8" r:id="rId9"/>
    <sheet name="城乡居民基本医疗保险预算执行" sheetId="9" r:id="rId10"/>
    <sheet name="工伤保险基金预算执行" sheetId="10" r:id="rId11"/>
    <sheet name="失业保险基金预算执行" sheetId="11" r:id="rId12"/>
    <sheet name="基本养老基础资料表" sheetId="12" r:id="rId13"/>
    <sheet name="医疗保险基础资料表" sheetId="13" r:id="rId14"/>
    <sheet name="失业工伤保险基础资料表" sheetId="14" r:id="rId15"/>
  </sheets>
  <definedNames>
    <definedName name="_xlnm.Print_Titles" localSheetId="6">'机关事业单位基本养老保险预算执行'!A$1:XFD$2</definedName>
    <definedName name="_xlnm.Print_Titles" localSheetId="11">'基本养老基础资料表'!A$1:XFD$3</definedName>
    <definedName name="_xlnm.Print_Titles" localSheetId="12">'医疗保险基础资料表'!A$1:XFD$3</definedName>
  </definedNames>
  <calcPr calcId="125725" iterateDelta="0.001"/>
  <oleSize ref="A1"/>
</workbook>
</file>

<file path=xl/sharedStrings.xml><?xml version="1.0" encoding="utf-8"?>
<sst xmlns="http://schemas.openxmlformats.org/spreadsheetml/2006/main" count="259">
  <si>
    <t>2025年2季度</t>
  </si>
  <si>
    <t>社会保险基金预算执行情况</t>
  </si>
  <si>
    <t>财政厅（局）:</t>
  </si>
  <si>
    <t xml:space="preserve"> 报送日期 :</t>
  </si>
  <si>
    <t>年</t>
  </si>
  <si>
    <t>月</t>
  </si>
  <si>
    <t>日</t>
  </si>
  <si>
    <t>人力资源社会保障厅（局）:</t>
  </si>
  <si>
    <t>医疗保障局：</t>
  </si>
  <si>
    <t>税务局：</t>
  </si>
  <si>
    <t>财政厅（局）负责人（章）:</t>
  </si>
  <si>
    <t>财务负责人（章）:</t>
  </si>
  <si>
    <t>经办人（章）:</t>
  </si>
  <si>
    <t>人力资源社会保障厅（局）负责人（章）:</t>
  </si>
  <si>
    <t>医疗保障局负责人（章）:</t>
  </si>
  <si>
    <t>税务局负责人（章）：</t>
  </si>
  <si>
    <t>社保费部门负责人（章）:</t>
  </si>
  <si>
    <t>填报单位名称（章）：</t>
  </si>
  <si>
    <t>单位负责人 （章）：</t>
  </si>
  <si>
    <t>财务负责人 （章）：</t>
  </si>
  <si>
    <t>经  办  人 （章）：</t>
  </si>
  <si>
    <t>联   系   电  话：</t>
  </si>
  <si>
    <t>报   出   日  期：</t>
  </si>
  <si>
    <t>社会保险基金预算执行报表编报说明</t>
  </si>
  <si>
    <t>一、数据口径（列）说明：</t>
  </si>
  <si>
    <t>1.各项收入、支出数按当年社保基金预算任务取数，期初余额按上年社保基金决算任务取数；</t>
  </si>
  <si>
    <t>2."预算调整数"由于当前尚未布置预算调整任务，暂取预算数；待填报预算调整任务后，自动取调整后预算数。</t>
  </si>
  <si>
    <t>3."当期执行数"从"累计执行数"计算取出；</t>
  </si>
  <si>
    <t>4."累计执行数"按累计执行情况填列；</t>
  </si>
  <si>
    <t>5."上年同期累计执行数"按上年同季度累计执行数取数；</t>
  </si>
  <si>
    <t>6."预算执行进度（%）"=累计执行数／预算数 或 =累计执行数／预算调整数。如预算未调整，除预算数；反之除预算调整数。</t>
  </si>
  <si>
    <t>7."比上年同期增长（%）"=累计执行数／上年同期累计执行数-1</t>
  </si>
  <si>
    <t>二、项目口径（行）说明：</t>
  </si>
  <si>
    <t>1.预算总表</t>
  </si>
  <si>
    <t xml:space="preserve">    各项数据由各分项报表汇总形成。其中，总表当期收入（当期支出）分险种按预算编报统筹级次取数（该级次该险种预算数的上解、下拨数如一致，则总表取该险种小计数，否则取合计数）汇总生成。</t>
  </si>
  <si>
    <t>2.分项预算表</t>
  </si>
  <si>
    <t xml:space="preserve">     填报项目与当年社保基金预算编报口径一致。</t>
  </si>
  <si>
    <t xml:space="preserve">3.社预附表  </t>
  </si>
  <si>
    <t xml:space="preserve">     附表中涉及参保人数和缴费人数，填报口径为平均数，已在项目上做相应的标注。</t>
  </si>
  <si>
    <t>4.社预审表</t>
  </si>
  <si>
    <t xml:space="preserve">     新增7张关于分险种的审核表，对于审核未通过的项目，必须填写分析和说明。</t>
  </si>
  <si>
    <t>三、注意事项：</t>
  </si>
  <si>
    <t>1.为优化填报流程，本年度实行填报“累计执行数”，计算“当期执行数”，请注意。</t>
  </si>
  <si>
    <t>2.预算执行报表涉及大量跨表计算内容，操作中请善用“本表计算”、“全表计算”功能进行跨表取数。报送前，请确认本单位与下属所有单位数据汇总完毕，且之后全部进行过全表计算，避免操作不当造成数据误差。</t>
  </si>
  <si>
    <t>3.仅合理性审核公式允许强审，但需进行数据说明；对于逻辑性审核公式不允许强审，请对数据进行校正。</t>
  </si>
  <si>
    <t>社会保险基金预算执行情况总表</t>
  </si>
  <si>
    <t>社预执行01表</t>
  </si>
  <si>
    <t>填报单位:</t>
  </si>
  <si>
    <t>湖北省咸宁市通城县</t>
  </si>
  <si>
    <t>单位：元</t>
  </si>
  <si>
    <t>项         目</t>
  </si>
  <si>
    <t>2025年预算数</t>
  </si>
  <si>
    <t>2025年调整后预算数</t>
  </si>
  <si>
    <t>当期执行数</t>
  </si>
  <si>
    <t>累计执行数</t>
  </si>
  <si>
    <t xml:space="preserve">上年同期累计执行数</t>
  </si>
  <si>
    <t>预算执行进度(%)</t>
  </si>
  <si>
    <t>比上年同期增长(%)</t>
  </si>
  <si>
    <t>一、期初余额</t>
  </si>
  <si>
    <t>二、当期收入</t>
  </si>
  <si>
    <t xml:space="preserve">      1.社会保险费收入</t>
  </si>
  <si>
    <t xml:space="preserve">      2.财政补贴收入</t>
  </si>
  <si>
    <t xml:space="preserve">      3.利息收入</t>
  </si>
  <si>
    <t xml:space="preserve">      4.委托投资收益</t>
  </si>
  <si>
    <t xml:space="preserve">      5.其他收入</t>
  </si>
  <si>
    <t xml:space="preserve">      6.转移收入</t>
  </si>
  <si>
    <t xml:space="preserve">      7、全国统筹调剂资金收入（省级专用）</t>
  </si>
  <si>
    <t xml:space="preserve">      8、全国统筹调剂基金收入（中央专用）</t>
  </si>
  <si>
    <t>三、当期支出</t>
  </si>
  <si>
    <t xml:space="preserve">      1.社会保险待遇支出</t>
  </si>
  <si>
    <t xml:space="preserve">      2.其他支出</t>
  </si>
  <si>
    <t xml:space="preserve">      3.转移支出</t>
  </si>
  <si>
    <t xml:space="preserve">      4、全国统筹调剂基金支出（中央专用）</t>
  </si>
  <si>
    <t xml:space="preserve">      5、全国统筹调剂资金支出（省级专用）</t>
  </si>
  <si>
    <t>四、当期收支结余</t>
  </si>
  <si>
    <t>五、期末滚存结余</t>
  </si>
  <si>
    <t>第 1 页</t>
  </si>
  <si>
    <t>企业职工基本养老保险基金预算执行情况表</t>
  </si>
  <si>
    <t>社预执行02表</t>
  </si>
  <si>
    <t>	单位:</t>
  </si>
  <si>
    <t>元</t>
  </si>
  <si>
    <t>二、收入合计</t>
  </si>
  <si>
    <t xml:space="preserve">  （一）收入小计</t>
  </si>
  <si>
    <t xml:space="preserve">      1.基本养老保险费收入</t>
  </si>
  <si>
    <t xml:space="preserve">  （二）上级补助收入</t>
  </si>
  <si>
    <t xml:space="preserve">        其中：全国统筹调剂资金收入
             （省级专用）</t>
  </si>
  <si>
    <t xml:space="preserve">  （三）下级上解收入</t>
  </si>
  <si>
    <t xml:space="preserve">        其中：全国统筹调剂基金收入
             （中央专用）</t>
  </si>
  <si>
    <t>三、支出合计</t>
  </si>
  <si>
    <t xml:space="preserve">  （一）支出小计</t>
  </si>
  <si>
    <t xml:space="preserve">      1.基本养老金支出</t>
  </si>
  <si>
    <t xml:space="preserve">      2.医疗补助金支出</t>
  </si>
  <si>
    <t xml:space="preserve">      3.丧葬补助金和抚恤金支出</t>
  </si>
  <si>
    <t xml:space="preserve">      4.病残津贴支出</t>
  </si>
  <si>
    <t xml:space="preserve">      5.其他支出</t>
  </si>
  <si>
    <t xml:space="preserve">      6.转移支出</t>
  </si>
  <si>
    <t xml:space="preserve">  （二）补助下级支出</t>
  </si>
  <si>
    <t xml:space="preserve">        其中：全国统筹调剂基金支出
             （中央专用）</t>
  </si>
  <si>
    <t xml:space="preserve">  （三）上解上级支出</t>
  </si>
  <si>
    <t xml:space="preserve">        其中：全国统筹调剂资金支出
             （省级专用）</t>
  </si>
  <si>
    <t>第 2 页</t>
  </si>
  <si>
    <t>城乡居民基本养老保险基金预算执行情况表</t>
  </si>
  <si>
    <t>社预执行03表</t>
  </si>
  <si>
    <t xml:space="preserve">      1.个人缴费收入</t>
  </si>
  <si>
    <t xml:space="preserve">      2.集体补助收入</t>
  </si>
  <si>
    <t xml:space="preserve">      3.财政补贴收入</t>
  </si>
  <si>
    <t xml:space="preserve">      4.利息收入</t>
  </si>
  <si>
    <t xml:space="preserve">      5.委托投资收益</t>
  </si>
  <si>
    <t xml:space="preserve">      6.其他收入</t>
  </si>
  <si>
    <t xml:space="preserve">      7.转移收入</t>
  </si>
  <si>
    <t xml:space="preserve">      1.基础养老金支出</t>
  </si>
  <si>
    <t xml:space="preserve">      2.个人账户养老金支出</t>
  </si>
  <si>
    <t xml:space="preserve">      3.丧葬补助金支出</t>
  </si>
  <si>
    <t xml:space="preserve">      4.其他支出</t>
  </si>
  <si>
    <t xml:space="preserve">      5.转移支出</t>
  </si>
  <si>
    <t>第 3 页</t>
  </si>
  <si>
    <t>机关事业单位基本养老保险基金预算执行情况表</t>
  </si>
  <si>
    <t>社预执行04表</t>
  </si>
  <si>
    <t>第 4 页</t>
  </si>
  <si>
    <t>职工基本医疗保险（含生育保险）基金预算执行情况表</t>
  </si>
  <si>
    <t>社预执行05表</t>
  </si>
  <si>
    <t xml:space="preserve">      1.基本医疗保险费收入</t>
  </si>
  <si>
    <t xml:space="preserve">      4.其他收入</t>
  </si>
  <si>
    <t xml:space="preserve">      5.转移收入</t>
  </si>
  <si>
    <t xml:space="preserve">      1.基本医疗保险待遇支出</t>
  </si>
  <si>
    <t>第 5 页</t>
  </si>
  <si>
    <t>城乡居民基本医疗保险基金预算执行情况表</t>
  </si>
  <si>
    <t>社预执行06表</t>
  </si>
  <si>
    <t xml:space="preserve">      1.缴费收入</t>
  </si>
  <si>
    <t xml:space="preserve">      2.大病保险支出</t>
  </si>
  <si>
    <t xml:space="preserve">      3.其他支出</t>
  </si>
  <si>
    <t>第 6页</t>
  </si>
  <si>
    <t>工伤保险基金预算执行情况表</t>
  </si>
  <si>
    <t>社预执行07表</t>
  </si>
  <si>
    <t xml:space="preserve">      1.工伤保险费收入</t>
  </si>
  <si>
    <t xml:space="preserve">      1.工伤保险待遇支出</t>
  </si>
  <si>
    <t xml:space="preserve">      2.劳动能力鉴定支出</t>
  </si>
  <si>
    <t xml:space="preserve">      3.工伤预防费用支出</t>
  </si>
  <si>
    <t>第 7 页</t>
  </si>
  <si>
    <t>失业保险基金预算执行情况表</t>
  </si>
  <si>
    <t>社预执行08表</t>
  </si>
  <si>
    <t>单位:元</t>
  </si>
  <si>
    <t xml:space="preserve">      1.失业保险费收入</t>
  </si>
  <si>
    <t xml:space="preserve">      1.失业保险金支出</t>
  </si>
  <si>
    <t xml:space="preserve">      2.基本医疗保险费（含生育保险费）支出</t>
  </si>
  <si>
    <t xml:space="preserve">      4.职业培训和职业介绍补贴支出</t>
  </si>
  <si>
    <t xml:space="preserve">      5.稳定岗位补贴（稳岗返还）支出</t>
  </si>
  <si>
    <t xml:space="preserve">      6.技能提升补贴支出</t>
  </si>
  <si>
    <t xml:space="preserve">      7.其他费用支出</t>
  </si>
  <si>
    <t xml:space="preserve">      8.其他支出</t>
  </si>
  <si>
    <t xml:space="preserve">      9.转移支出</t>
  </si>
  <si>
    <t>第 8 页</t>
  </si>
  <si>
    <t>基本养老保险基金预算执行情况基础资料表</t>
  </si>
  <si>
    <t>填报单位：</t>
  </si>
  <si>
    <t>社预执行附01表</t>
  </si>
  <si>
    <t>项      目</t>
  </si>
  <si>
    <t>单位</t>
  </si>
  <si>
    <t>累计完成数</t>
  </si>
  <si>
    <t xml:space="preserve">上年同期累计完成数</t>
  </si>
  <si>
    <t>累计完成数
占预算数（%）</t>
  </si>
  <si>
    <t>比上年同期
增长（%）</t>
  </si>
  <si>
    <t>一、企业职工基本养老保险</t>
  </si>
  <si>
    <t>×</t>
  </si>
  <si>
    <t>（一）参保人数（平均数）</t>
  </si>
  <si>
    <t>人</t>
  </si>
  <si>
    <t>　  1、在职职工（平均数）</t>
  </si>
  <si>
    <t xml:space="preserve">       其中：个人身份参保</t>
  </si>
  <si>
    <t>　　2、离休人员（平均数）</t>
  </si>
  <si>
    <t>　  3、退休、退职人员（平均数）</t>
  </si>
  <si>
    <t>　　  （1）当年新增退休退职人员</t>
  </si>
  <si>
    <t xml:space="preserve">      （2）当年死亡退休退职人员</t>
  </si>
  <si>
    <t>（二）缴费人数（平均数）</t>
  </si>
  <si>
    <t xml:space="preserve">      其中：个人身份缴费</t>
  </si>
  <si>
    <t>（三）缴费基数总额</t>
  </si>
  <si>
    <t xml:space="preserve">      其中：个人身份缴费基数总额</t>
  </si>
  <si>
    <t>（四）缴费费率</t>
  </si>
  <si>
    <t>%</t>
  </si>
  <si>
    <t>（五）人均缴费工资基数</t>
  </si>
  <si>
    <t>元/年</t>
  </si>
  <si>
    <t xml:space="preserve"> (六)保险费缴纳情况</t>
  </si>
  <si>
    <t xml:space="preserve">    1.缴纳当年基本养老保险费</t>
  </si>
  <si>
    <t xml:space="preserve">    2.欠费情况</t>
  </si>
  <si>
    <t xml:space="preserve">      （1）上年末累计欠费</t>
  </si>
  <si>
    <t xml:space="preserve">      （2）补缴以前年度欠费</t>
  </si>
  <si>
    <t xml:space="preserve">      （3）本年新增欠费</t>
  </si>
  <si>
    <t xml:space="preserve">      （4）季末累计欠费</t>
  </si>
  <si>
    <t xml:space="preserve">     3.本年预缴以后年度基本养老保险费</t>
  </si>
  <si>
    <t xml:space="preserve">     4.一次性补缴以前年度基本养老保险费</t>
  </si>
  <si>
    <t>二、城乡居民社会养老保险</t>
  </si>
  <si>
    <t>（一）16－59周岁参保人数</t>
  </si>
  <si>
    <t>（二）16－59周岁缴费人数</t>
  </si>
  <si>
    <t>（三）实际领取待遇人数（平均数）</t>
  </si>
  <si>
    <t>三、机关事业单位基本养老保险</t>
  </si>
  <si>
    <t xml:space="preserve"> (一)参保人数（平均数）</t>
  </si>
  <si>
    <t>　  1.在职职工（平均数）</t>
  </si>
  <si>
    <t>　　2.退休、退职人员（平均数）</t>
  </si>
  <si>
    <t xml:space="preserve"> (二)缴费人数（平均数）</t>
  </si>
  <si>
    <t xml:space="preserve"> (三)缴费基数总额</t>
  </si>
  <si>
    <t xml:space="preserve"> (四)缴费费率</t>
  </si>
  <si>
    <t xml:space="preserve"> (五)人均缴费工资基数</t>
  </si>
  <si>
    <t>四、统筹地区职工平均工资</t>
  </si>
  <si>
    <t>第 9 页</t>
  </si>
  <si>
    <t>基本医疗保险基金预算执行情况基础资料表</t>
  </si>
  <si>
    <t>社预执行附02表</t>
  </si>
  <si>
    <t>项               目</t>
  </si>
  <si>
    <t>一、职工基本医疗保险</t>
  </si>
  <si>
    <t xml:space="preserve">   (一)参保人数（平均数）</t>
  </si>
  <si>
    <t xml:space="preserve">       1.在职职工（平均数）</t>
  </si>
  <si>
    <t xml:space="preserve">         其中：单建统筹（平均数）</t>
  </si>
  <si>
    <t xml:space="preserve">       2.退休人员（平均数）</t>
  </si>
  <si>
    <t xml:space="preserve">   (二)缴费人数（平均数）</t>
  </si>
  <si>
    <t xml:space="preserve">   (三)缴费基数总额</t>
  </si>
  <si>
    <t xml:space="preserve">    1、统帐结合</t>
  </si>
  <si>
    <t xml:space="preserve">      （1）单位</t>
  </si>
  <si>
    <t xml:space="preserve">      （2）个人</t>
  </si>
  <si>
    <t xml:space="preserve">    2、单建统筹</t>
  </si>
  <si>
    <t xml:space="preserve">   (四)缴费费率</t>
  </si>
  <si>
    <t xml:space="preserve">   (五)人均缴费工资基数</t>
  </si>
  <si>
    <t xml:space="preserve">   (六)保险费缴纳情况</t>
  </si>
  <si>
    <t xml:space="preserve">      1.缴纳当年基本医疗保险费
</t>
  </si>
  <si>
    <t xml:space="preserve">      2.欠费情况
</t>
  </si>
  <si>
    <t xml:space="preserve">        (1)上年末累计欠费</t>
  </si>
  <si>
    <t xml:space="preserve">        (2)本年补缴以前年度欠费</t>
  </si>
  <si>
    <t xml:space="preserve">        (3)本年新增欠费</t>
  </si>
  <si>
    <t xml:space="preserve">        (4)季末累计欠费</t>
  </si>
  <si>
    <t xml:space="preserve">     3.本年预缴以后年度基本医疗保险费</t>
  </si>
  <si>
    <t xml:space="preserve">     4.一次性补缴以前年度基本医疗保险费</t>
  </si>
  <si>
    <t>二、城乡居民基本医疗保险</t>
  </si>
  <si>
    <t xml:space="preserve">   (一)参保缴费期末人数</t>
  </si>
  <si>
    <t xml:space="preserve">   (二)缴费标准</t>
  </si>
  <si>
    <t xml:space="preserve">       其中：个人缴费标准</t>
  </si>
  <si>
    <t xml:space="preserve">             财政补助标准</t>
  </si>
  <si>
    <t xml:space="preserve">   (三)大病保险情况</t>
  </si>
  <si>
    <t xml:space="preserve">       1.覆盖人数</t>
  </si>
  <si>
    <t xml:space="preserve">       2.筹资标准</t>
  </si>
  <si>
    <t xml:space="preserve">       3.人均筹资水平</t>
  </si>
  <si>
    <t>第 10 页</t>
  </si>
  <si>
    <t>失业保险、工伤保险基金预算执行情况基础资料表</t>
  </si>
  <si>
    <t>社预执行附03表</t>
  </si>
  <si>
    <t>项目</t>
  </si>
  <si>
    <t>比上年同期
增长 (%）</t>
  </si>
  <si>
    <t>一、失业保险</t>
  </si>
  <si>
    <t xml:space="preserve">  （一）参保人数（平均数）</t>
  </si>
  <si>
    <t xml:space="preserve">  （二）缴费人数（平均数）</t>
  </si>
  <si>
    <t xml:space="preserve">  （三）缴费基数总额</t>
  </si>
  <si>
    <t xml:space="preserve">       1.单位</t>
  </si>
  <si>
    <t xml:space="preserve">       2.个人</t>
  </si>
  <si>
    <t xml:space="preserve">  （四）缴费费率</t>
  </si>
  <si>
    <t xml:space="preserve">  （五）人均缴费工资基数</t>
  </si>
  <si>
    <t xml:space="preserve">  （六）全年领取失业保险金（含生育保险费）人月数</t>
  </si>
  <si>
    <t>人月</t>
  </si>
  <si>
    <t xml:space="preserve">  （七）代缴基本医疗保险人月数</t>
  </si>
  <si>
    <t xml:space="preserve">  （八）享受稳定岗位补贴（稳岗返还）企业参加失业保险人数</t>
  </si>
  <si>
    <t xml:space="preserve">  （九）享受技能提升补贴人数</t>
  </si>
  <si>
    <t>二、工伤保险</t>
  </si>
  <si>
    <t xml:space="preserve">   (六)缴纳当年工伤保险费</t>
  </si>
  <si>
    <t xml:space="preserve">       其中：按缴费基数缴纳的工伤保险费</t>
  </si>
  <si>
    <t xml:space="preserve">   (七)累计享受工伤保险待遇人数</t>
  </si>
  <si>
    <t>第 11 页</t>
  </si>
</sst>
</file>

<file path=xl/styles.xml><?xml version="1.0" encoding="utf-8"?>
<styleSheet xmlns="http://schemas.openxmlformats.org/spreadsheetml/2006/main">
  <numFmts count="19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-#,##0.00;;"/>
    <numFmt numFmtId="177" formatCode="0.00%;-0.00%;;"/>
    <numFmt numFmtId="178" formatCode="0%;-0%;;"/>
    <numFmt numFmtId="179" formatCode="0.00%;-0.00%"/>
    <numFmt numFmtId="180" formatCode="#,##0_ ;-#,##0;;"/>
    <numFmt numFmtId="181" formatCode="#,##0.00_ ;-#,##0.00"/>
    <numFmt numFmtId="182" formatCode="#,##0.0000_ ;-#,##0.0000;;"/>
  </numFmts>
  <fonts count="25">
    <font>
      <name val="Calibri"/>
      <family val="2"/>
      <color theme="1"/>
      <sz val="11"/>
      <scheme val="minor"/>
    </font>
    <font>
      <name val="宋体"/>
      <charset val="134"/>
      <color/>
      <sz val="10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"/>
      <color/>
      <sz val="10"/>
    </font>
    <font>
      <name val="宋体"/>
      <charset val="1"/>
      <color indexed="8"/>
      <sz val="9"/>
    </font>
    <font>
      <name val="黑体"/>
      <charset val="1"/>
      <color indexed="8"/>
      <sz val="29"/>
    </font>
    <font>
      <name val="黑体"/>
      <charset val="1"/>
      <color/>
      <sz val="29"/>
    </font>
    <font>
      <name val="宋体"/>
      <charset val="1"/>
      <color indexed="8"/>
      <sz val="11"/>
    </font>
    <font>
      <name val="宋体"/>
      <charset val="1"/>
      <color/>
      <sz val="11"/>
    </font>
    <font>
      <name val="黑体"/>
      <charset val="1"/>
      <color/>
      <sz val="10"/>
    </font>
    <font>
      <name val="宋体"/>
      <charset val="1"/>
      <b/>
      <color indexed="8"/>
      <sz val="20"/>
    </font>
    <font>
      <name val="宋体"/>
      <charset val="1"/>
      <b/>
      <color indexed="8"/>
      <sz val="36"/>
    </font>
    <font>
      <name val="宋体"/>
      <charset val="1"/>
      <color indexed="8"/>
      <sz val="24"/>
    </font>
    <font>
      <name val="黑体"/>
      <charset val="1"/>
      <color indexed="8"/>
      <sz val="14"/>
    </font>
    <font>
      <name val="黑体"/>
      <charset val="1"/>
      <color/>
      <sz val="14"/>
    </font>
    <font>
      <name val="宋体"/>
      <charset val="1"/>
      <color indexed="8"/>
      <sz val="12"/>
    </font>
    <font>
      <name val="宋体"/>
      <charset val="1"/>
      <color/>
      <sz val="12"/>
    </font>
    <font>
      <name val="黑体"/>
      <charset val="1"/>
      <color indexed="8"/>
      <sz val="12"/>
    </font>
    <font>
      <name val="宋体"/>
      <charset val="1"/>
      <color indexed="17"/>
      <sz val="12"/>
    </font>
    <font>
      <name val="黑体"/>
      <charset val="1"/>
      <color/>
      <sz val="12"/>
    </font>
    <font>
      <name val="宋体"/>
      <charset val="1"/>
      <color indexed="9"/>
      <sz val="12"/>
    </font>
    <font>
      <name val="@Arial Unicode MS"/>
      <charset val="1"/>
      <color indexed="8"/>
      <sz val="12"/>
    </font>
    <font>
      <name val="宋体"/>
      <charset val="1"/>
      <color indexed="8"/>
      <sz val="10"/>
    </font>
  </fonts>
  <fills count="276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rgb="FFFF80"/>
        <bgColor indexed="64"/>
      </patternFill>
    </fill>
  </fills>
  <borders count="274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hair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hair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2039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/>
    <xf numFmtId="0" fontId="5" fillId="24" borderId="23" xfId="0"/>
    <xf numFmtId="0" fontId="6" fillId="25" borderId="24" xfId="0">
      <alignment vertical="center"/>
    </xf>
    <xf numFmtId="49" fontId="7" fillId="26" borderId="25" xfId="0">
      <alignment horizontal="right" vertical="center" wrapText="1"/>
    </xf>
    <xf numFmtId="0" fontId="7" fillId="27" borderId="26" xfId="0">
      <alignment horizontal="right" vertical="center"/>
    </xf>
    <xf numFmtId="49" fontId="7" fillId="28" borderId="27" xfId="0">
      <alignment horizontal="right" vertical="center"/>
    </xf>
    <xf numFmtId="0" fontId="7" fillId="29" borderId="28" xfId="0">
      <alignment horizontal="left" vertical="center"/>
    </xf>
    <xf numFmtId="0" fontId="8" fillId="30" borderId="29" xfId="0">
      <alignment horizontal="left" vertical="center"/>
    </xf>
    <xf numFmtId="0" fontId="8" fillId="31" borderId="30" xfId="0">
      <alignment horizontal="left" vertical="center"/>
    </xf>
    <xf numFmtId="0" fontId="5" fillId="32" borderId="31" xfId="0">
      <alignment horizontal="left"/>
    </xf>
    <xf numFmtId="0" fontId="9" fillId="33" borderId="32" xfId="0"/>
    <xf numFmtId="0" fontId="10" fillId="34" borderId="33" xfId="0"/>
    <xf numFmtId="0" fontId="10" fillId="35" borderId="34" xfId="0"/>
    <xf numFmtId="0" fontId="9" fillId="36" borderId="35" xfId="0">
      <alignment horizontal="right"/>
    </xf>
    <xf numFmtId="49" fontId="9" fillId="37" borderId="36" xfId="0">
      <alignment horizontal="left"/>
    </xf>
    <xf numFmtId="0" fontId="9" fillId="38" borderId="37" xfId="0">
      <alignment horizontal="left"/>
    </xf>
    <xf numFmtId="0" fontId="9" fillId="39" borderId="38" xfId="0"/>
    <xf numFmtId="49" fontId="9" fillId="40" borderId="39" xfId="0">
      <alignment horizontal="left" vertical="center" wrapText="1"/>
    </xf>
    <xf numFmtId="0" fontId="9" fillId="41" borderId="40" xfId="0"/>
    <xf numFmtId="0" fontId="9" fillId="42" borderId="41" xfId="0">
      <alignment horizontal="left"/>
    </xf>
    <xf numFmtId="0" fontId="9" fillId="43" borderId="42" xfId="0"/>
    <xf numFmtId="0" fontId="9" fillId="44" borderId="43" xfId="0"/>
    <xf numFmtId="49" fontId="5" fillId="45" borderId="44" xfId="0">
      <alignment horizontal="left" vertical="center" wrapText="1"/>
    </xf>
    <xf numFmtId="0" fontId="5" fillId="46" borderId="45" xfId="0"/>
    <xf numFmtId="0" fontId="5" fillId="47" borderId="46" xfId="0"/>
    <xf numFmtId="0" fontId="10" fillId="48" borderId="47" xfId="0">
      <alignment horizontal="right"/>
    </xf>
    <xf numFmtId="0" fontId="10" fillId="49" borderId="48" xfId="0">
      <alignment horizontal="left"/>
    </xf>
    <xf numFmtId="49" fontId="9" fillId="50" borderId="49" xfId="0">
      <alignment horizontal="left"/>
    </xf>
    <xf numFmtId="49" fontId="9" fillId="51" borderId="50" xfId="0">
      <alignment horizontal="left"/>
    </xf>
    <xf numFmtId="49" fontId="5" fillId="52" borderId="51" xfId="0">
      <alignment horizontal="left" vertical="center" wrapText="1"/>
    </xf>
    <xf numFmtId="0" fontId="9" fillId="53" borderId="52" xfId="0">
      <alignment horizontal="left"/>
    </xf>
    <xf numFmtId="0" fontId="10" fillId="54" borderId="53" xfId="0">
      <alignment horizontal="left"/>
    </xf>
    <xf numFmtId="0" fontId="10" fillId="55" borderId="54" xfId="0"/>
    <xf numFmtId="0" fontId="9" fillId="56" borderId="55" xfId="0">
      <alignment horizontal="left"/>
    </xf>
    <xf numFmtId="0" fontId="9" fillId="57" borderId="56" xfId="0">
      <alignment horizontal="left"/>
    </xf>
    <xf numFmtId="49" fontId="9" fillId="58" borderId="57" xfId="0">
      <alignment horizontal="left" vertical="center" wrapText="1"/>
    </xf>
    <xf numFmtId="0" fontId="9" fillId="59" borderId="58" xfId="0"/>
    <xf numFmtId="0" fontId="9" fillId="60" borderId="59" xfId="0"/>
    <xf numFmtId="0" fontId="10" fillId="61" borderId="60" xfId="0"/>
    <xf numFmtId="0" fontId="9" fillId="62" borderId="61" xfId="0">
      <alignment vertical="center"/>
    </xf>
    <xf numFmtId="0" fontId="7" fillId="63" borderId="62" xfId="0">
      <alignment horizontal="right" vertical="center"/>
    </xf>
    <xf numFmtId="0" fontId="11" fillId="64" borderId="63" xfId="0">
      <alignment horizontal="right"/>
    </xf>
    <xf numFmtId="0" fontId="7" fillId="65" borderId="64" xfId="0">
      <alignment horizontal="left" vertical="center"/>
    </xf>
    <xf numFmtId="0" fontId="11" fillId="66" borderId="65" xfId="0">
      <alignment horizontal="left"/>
    </xf>
    <xf numFmtId="0" fontId="12" fillId="67" borderId="66" xfId="0">
      <alignment vertical="center"/>
    </xf>
    <xf numFmtId="0" fontId="12" fillId="68" borderId="67" xfId="0">
      <alignment horizontal="center" vertical="center"/>
    </xf>
    <xf numFmtId="0" fontId="12" fillId="69" borderId="68" xfId="0">
      <alignment horizontal="center" vertical="center"/>
    </xf>
    <xf numFmtId="0" fontId="13" fillId="70" borderId="69" xfId="0">
      <alignment horizontal="center" vertical="center"/>
    </xf>
    <xf numFmtId="0" fontId="14" fillId="71" borderId="70" xfId="0"/>
    <xf numFmtId="49" fontId="9" fillId="72" borderId="71" xfId="0">
      <alignment horizontal="center" vertical="center"/>
    </xf>
    <xf numFmtId="0" fontId="9" fillId="73" borderId="72" xfId="0">
      <alignment horizontal="center" vertical="center"/>
    </xf>
    <xf numFmtId="49" fontId="7" fillId="74" borderId="73" xfId="0">
      <alignment horizontal="right" vertical="center" wrapText="1"/>
    </xf>
    <xf numFmtId="0" fontId="8" fillId="75" borderId="74" xfId="0">
      <alignment horizontal="right" vertical="center"/>
    </xf>
    <xf numFmtId="0" fontId="15" fillId="76" borderId="75" xfId="0">
      <alignment horizontal="left" vertical="center"/>
    </xf>
    <xf numFmtId="0" fontId="16" fillId="77" borderId="76" xfId="0">
      <alignment horizontal="left" vertical="center"/>
    </xf>
    <xf numFmtId="0" fontId="17" fillId="78" borderId="77" xfId="0">
      <alignment horizontal="left" vertical="center"/>
    </xf>
    <xf numFmtId="0" fontId="18" fillId="79" borderId="78" xfId="0">
      <alignment horizontal="left" vertical="center"/>
    </xf>
    <xf numFmtId="0" fontId="17" fillId="80" borderId="79" xfId="0">
      <alignment horizontal="left" vertical="center" wrapText="1"/>
    </xf>
    <xf numFmtId="0" fontId="18" fillId="81" borderId="80" xfId="0"/>
    <xf numFmtId="49" fontId="17" fillId="82" borderId="81" xfId="0">
      <alignment vertical="center"/>
    </xf>
    <xf numFmtId="49" fontId="17" fillId="83" borderId="82" xfId="0"/>
    <xf numFmtId="49" fontId="17" fillId="84" borderId="83" xfId="0">
      <alignment horizontal="right" vertical="center"/>
    </xf>
    <xf numFmtId="0" fontId="17" fillId="85" borderId="84" xfId="0">
      <alignment horizontal="right" vertical="center"/>
    </xf>
    <xf numFmtId="0" fontId="17" fillId="86" borderId="85" xfId="0">
      <alignment vertical="center"/>
    </xf>
    <xf numFmtId="49" fontId="17" fillId="87" borderId="86" xfId="0">
      <alignment horizontal="left" vertical="center"/>
    </xf>
    <xf numFmtId="49" fontId="17" fillId="88" borderId="87" xfId="0">
      <alignment vertical="center"/>
    </xf>
    <xf numFmtId="49" fontId="17" fillId="89" borderId="88" xfId="0">
      <alignment horizontal="center" vertical="center"/>
    </xf>
    <xf numFmtId="0" fontId="17" fillId="90" borderId="89" xfId="0">
      <alignment horizontal="center" vertical="center"/>
    </xf>
    <xf numFmtId="49" fontId="17" fillId="91" borderId="90" xfId="0">
      <alignment horizontal="right" vertical="center"/>
    </xf>
    <xf numFmtId="0" fontId="17" fillId="92" borderId="91" xfId="0">
      <alignment horizontal="center"/>
    </xf>
    <xf numFmtId="49" fontId="19" fillId="93" borderId="92" xfId="0">
      <alignment horizontal="center" vertical="center"/>
    </xf>
    <xf numFmtId="0" fontId="19" fillId="94" borderId="93" xfId="0">
      <alignment horizontal="center"/>
    </xf>
    <xf numFmtId="49" fontId="19" fillId="95" borderId="94" xfId="0">
      <alignment horizontal="center" vertical="center" wrapText="1"/>
    </xf>
    <xf numFmtId="0" fontId="17" fillId="96" borderId="95" xfId="0"/>
    <xf numFmtId="49" fontId="17" fillId="97" borderId="96" xfId="0">
      <alignment vertical="center"/>
    </xf>
    <xf numFmtId="0" fontId="17" fillId="98" borderId="97" xfId="0"/>
    <xf numFmtId="176" fontId="17" fillId="99" borderId="98" xfId="0">
      <alignment horizontal="right" vertical="center"/>
    </xf>
    <xf numFmtId="177" fontId="17" fillId="100" borderId="99" xfId="0">
      <alignment horizontal="right" vertical="center"/>
    </xf>
    <xf numFmtId="0" fontId="5" fillId="101" borderId="100" xfId="0"/>
    <xf numFmtId="178" fontId="17" fillId="102" borderId="101" xfId="0">
      <alignment horizontal="right" vertical="center"/>
    </xf>
    <xf numFmtId="49" fontId="17" fillId="103" borderId="102" xfId="0">
      <alignment vertical="center"/>
    </xf>
    <xf numFmtId="0" fontId="17" fillId="104" borderId="103" xfId="0"/>
    <xf numFmtId="0" fontId="17" fillId="105" borderId="104" xfId="0"/>
    <xf numFmtId="49" fontId="17" fillId="106" borderId="105" xfId="0">
      <alignment vertical="center"/>
    </xf>
    <xf numFmtId="0" fontId="17" fillId="107" borderId="106" xfId="0"/>
    <xf numFmtId="0" fontId="17" fillId="108" borderId="107" xfId="0"/>
    <xf numFmtId="49" fontId="17" fillId="109" borderId="108" xfId="0">
      <alignment vertical="center"/>
    </xf>
    <xf numFmtId="49" fontId="17" fillId="110" borderId="109" xfId="0"/>
    <xf numFmtId="0" fontId="17" fillId="111" borderId="110" xfId="0"/>
    <xf numFmtId="0" fontId="17" fillId="112" borderId="111" xfId="0">
      <alignment horizontal="right" vertical="center"/>
    </xf>
    <xf numFmtId="0" fontId="7" fillId="113" borderId="112" xfId="0">
      <alignment horizontal="right"/>
    </xf>
    <xf numFmtId="49" fontId="9" fillId="114" borderId="113" xfId="0"/>
    <xf numFmtId="49" fontId="6" fillId="115" borderId="114" xfId="0">
      <alignment vertical="center"/>
    </xf>
    <xf numFmtId="49" fontId="9" fillId="116" borderId="115" xfId="0">
      <alignment horizontal="center" vertical="center"/>
    </xf>
    <xf numFmtId="0" fontId="6" fillId="117" borderId="116" xfId="0">
      <alignment horizontal="center" vertical="center"/>
    </xf>
    <xf numFmtId="0" fontId="19" fillId="118" borderId="117" xfId="0"/>
    <xf numFmtId="49" fontId="19" fillId="119" borderId="118" xfId="0">
      <alignment horizontal="center" vertical="center"/>
    </xf>
    <xf numFmtId="49" fontId="19" fillId="120" borderId="119" xfId="0">
      <alignment horizontal="center" vertical="center"/>
    </xf>
    <xf numFmtId="49" fontId="19" fillId="121" borderId="120" xfId="0">
      <alignment horizontal="center" vertical="center" wrapText="1"/>
    </xf>
    <xf numFmtId="0" fontId="17" fillId="122" borderId="121" xfId="0"/>
    <xf numFmtId="176" fontId="17" fillId="123" borderId="122" xfId="0">
      <alignment horizontal="right" vertical="center"/>
    </xf>
    <xf numFmtId="177" fontId="17" fillId="124" borderId="123" xfId="0">
      <alignment horizontal="right" vertical="center"/>
    </xf>
    <xf numFmtId="176" fontId="17" fillId="125" borderId="124" xfId="0">
      <alignment horizontal="right" vertical="center"/>
    </xf>
    <xf numFmtId="49" fontId="17" fillId="126" borderId="125" xfId="0">
      <alignment vertical="center" wrapText="1"/>
    </xf>
    <xf numFmtId="0" fontId="17" fillId="127" borderId="126" xfId="0">
      <alignment vertical="center"/>
    </xf>
    <xf numFmtId="0" fontId="17" fillId="128" borderId="127" xfId="0"/>
    <xf numFmtId="0" fontId="20" fillId="129" borderId="128" xfId="0"/>
    <xf numFmtId="0" fontId="17" fillId="130" borderId="129" xfId="0">
      <alignment horizontal="right" vertical="center"/>
    </xf>
    <xf numFmtId="176" fontId="17" fillId="131" borderId="130" xfId="0">
      <alignment horizontal="right" vertical="center"/>
    </xf>
    <xf numFmtId="0" fontId="20" fillId="132" borderId="131" xfId="0"/>
    <xf numFmtId="0" fontId="8" fillId="133" borderId="132" xfId="0">
      <alignment horizontal="center" vertical="center"/>
    </xf>
    <xf numFmtId="0" fontId="8" fillId="134" borderId="133" xfId="0">
      <alignment horizontal="right" vertical="center"/>
    </xf>
    <xf numFmtId="0" fontId="18" fillId="135" borderId="134" xfId="0">
      <alignment vertical="center"/>
    </xf>
    <xf numFmtId="0" fontId="17" fillId="136" borderId="135" xfId="0">
      <alignment vertical="center"/>
    </xf>
    <xf numFmtId="0" fontId="18" fillId="137" borderId="136" xfId="0">
      <alignment vertical="center"/>
    </xf>
    <xf numFmtId="0" fontId="17" fillId="138" borderId="137" xfId="0">
      <alignment horizontal="center" vertical="center"/>
    </xf>
    <xf numFmtId="0" fontId="18" fillId="139" borderId="138" xfId="0">
      <alignment horizontal="center" vertical="center"/>
    </xf>
    <xf numFmtId="0" fontId="18" fillId="140" borderId="139" xfId="0">
      <alignment horizontal="right" vertical="center"/>
    </xf>
    <xf numFmtId="0" fontId="17" fillId="141" borderId="140" xfId="0">
      <alignment horizontal="right" vertical="center"/>
    </xf>
    <xf numFmtId="0" fontId="18" fillId="142" borderId="141" xfId="0"/>
    <xf numFmtId="0" fontId="19" fillId="143" borderId="142" xfId="0">
      <alignment horizontal="center" vertical="center"/>
    </xf>
    <xf numFmtId="0" fontId="21" fillId="144" borderId="143" xfId="0"/>
    <xf numFmtId="0" fontId="19" fillId="145" borderId="144" xfId="0">
      <alignment horizontal="center" vertical="center" wrapText="1"/>
    </xf>
    <xf numFmtId="0" fontId="17" fillId="146" borderId="145" xfId="0">
      <alignment vertical="center"/>
    </xf>
    <xf numFmtId="0" fontId="18" fillId="147" borderId="146" xfId="0"/>
    <xf numFmtId="0" fontId="5" fillId="148" borderId="147" xfId="0"/>
    <xf numFmtId="0" fontId="18" fillId="149" borderId="148" xfId="0"/>
    <xf numFmtId="0" fontId="17" fillId="150" borderId="149" xfId="0">
      <alignment vertical="center"/>
    </xf>
    <xf numFmtId="0" fontId="18" fillId="151" borderId="150" xfId="0"/>
    <xf numFmtId="0" fontId="22" fillId="152" borderId="151" xfId="0">
      <alignment horizontal="right" vertical="center"/>
    </xf>
    <xf numFmtId="0" fontId="11" fillId="153" borderId="152" xfId="0">
      <alignment horizontal="left"/>
    </xf>
    <xf numFmtId="49" fontId="18" fillId="154" borderId="153" xfId="0"/>
    <xf numFmtId="49" fontId="17" fillId="155" borderId="154" xfId="0">
      <alignment vertical="center"/>
    </xf>
    <xf numFmtId="49" fontId="18" fillId="156" borderId="155" xfId="0">
      <alignment vertical="center"/>
    </xf>
    <xf numFmtId="49" fontId="17" fillId="157" borderId="156" xfId="0">
      <alignment horizontal="center" vertical="center"/>
    </xf>
    <xf numFmtId="49" fontId="18" fillId="158" borderId="157" xfId="0">
      <alignment horizontal="right" vertical="center"/>
    </xf>
    <xf numFmtId="49" fontId="17" fillId="159" borderId="158" xfId="0">
      <alignment horizontal="right" vertical="center"/>
    </xf>
    <xf numFmtId="0" fontId="18" fillId="160" borderId="159" xfId="0">
      <alignment horizontal="center"/>
    </xf>
    <xf numFmtId="49" fontId="19" fillId="161" borderId="160" xfId="0">
      <alignment horizontal="center" vertical="center"/>
    </xf>
    <xf numFmtId="0" fontId="21" fillId="162" borderId="161" xfId="0">
      <alignment horizontal="center"/>
    </xf>
    <xf numFmtId="49" fontId="19" fillId="163" borderId="162" xfId="0">
      <alignment horizontal="center" vertical="center" wrapText="1"/>
    </xf>
    <xf numFmtId="49" fontId="17" fillId="164" borderId="163" xfId="0"/>
    <xf numFmtId="49" fontId="17" fillId="165" borderId="164" xfId="0">
      <alignment horizontal="center" vertical="center"/>
    </xf>
    <xf numFmtId="0" fontId="17" fillId="166" borderId="165" xfId="0">
      <alignment horizontal="right" vertical="center"/>
    </xf>
    <xf numFmtId="49" fontId="17" fillId="167" borderId="166" xfId="0">
      <alignment horizontal="center" vertical="center"/>
    </xf>
    <xf numFmtId="178" fontId="17" fillId="168" borderId="167" xfId="0">
      <alignment horizontal="right" vertical="center"/>
    </xf>
    <xf numFmtId="176" fontId="23" fillId="169" borderId="168" xfId="0">
      <alignment horizontal="right" vertical="center"/>
    </xf>
    <xf numFmtId="0" fontId="8" fillId="170" borderId="169" xfId="0">
      <alignment horizontal="right"/>
    </xf>
    <xf numFmtId="0" fontId="7" fillId="171" borderId="170" xfId="0">
      <alignment horizontal="center" vertical="center"/>
    </xf>
    <xf numFmtId="49" fontId="17" fillId="172" borderId="171" xfId="0">
      <alignment horizontal="left" vertical="center" wrapText="1"/>
    </xf>
    <xf numFmtId="0" fontId="18" fillId="173" borderId="172" xfId="0">
      <alignment horizontal="left" vertical="center" wrapText="1"/>
    </xf>
    <xf numFmtId="179" fontId="17" fillId="174" borderId="173" xfId="0">
      <alignment horizontal="right" vertical="center"/>
    </xf>
    <xf numFmtId="0" fontId="7" fillId="175" borderId="174" xfId="0">
      <alignment horizontal="right" vertical="center" wrapText="1"/>
    </xf>
    <xf numFmtId="0" fontId="7" fillId="176" borderId="175" xfId="0">
      <alignment horizontal="left" vertical="center" wrapText="1"/>
    </xf>
    <xf numFmtId="0" fontId="9" fillId="177" borderId="176" xfId="0">
      <alignment vertical="center"/>
    </xf>
    <xf numFmtId="0" fontId="9" fillId="178" borderId="177" xfId="0">
      <alignment horizontal="center" vertical="center" wrapText="1"/>
    </xf>
    <xf numFmtId="0" fontId="9" fillId="179" borderId="178" xfId="0">
      <alignment vertical="center" wrapText="1"/>
    </xf>
    <xf numFmtId="0" fontId="9" fillId="180" borderId="179" xfId="0">
      <alignment horizontal="right" vertical="center"/>
    </xf>
    <xf numFmtId="0" fontId="19" fillId="181" borderId="180" xfId="0">
      <alignment horizontal="center" vertical="center"/>
    </xf>
    <xf numFmtId="0" fontId="19" fillId="182" borderId="181" xfId="0">
      <alignment horizontal="center" vertical="center" wrapText="1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49" fontId="9" fillId="185" borderId="184" xfId="0">
      <alignment horizontal="center" vertical="center"/>
    </xf>
    <xf numFmtId="0" fontId="9" fillId="186" borderId="185" xfId="0">
      <alignment horizontal="center" vertical="center"/>
    </xf>
    <xf numFmtId="180" fontId="9" fillId="187" borderId="186" xfId="0">
      <alignment horizontal="right" vertical="center"/>
    </xf>
    <xf numFmtId="177" fontId="9" fillId="188" borderId="187" xfId="0">
      <alignment horizontal="right" vertical="center"/>
    </xf>
    <xf numFmtId="0" fontId="9" fillId="189" borderId="188" xfId="0">
      <alignment horizontal="center" vertical="center" wrapText="1"/>
    </xf>
    <xf numFmtId="180" fontId="9" fillId="190" borderId="189" xfId="0">
      <alignment horizontal="right" vertical="center"/>
    </xf>
    <xf numFmtId="178" fontId="9" fillId="191" borderId="190" xfId="0">
      <alignment horizontal="right" vertical="center"/>
    </xf>
    <xf numFmtId="176" fontId="9" fillId="192" borderId="191" xfId="0">
      <alignment horizontal="right" vertical="center"/>
    </xf>
    <xf numFmtId="176" fontId="9" fillId="193" borderId="192" xfId="0">
      <alignment horizontal="right" vertical="center"/>
    </xf>
    <xf numFmtId="0" fontId="9" fillId="194" borderId="193" xfId="0">
      <alignment vertical="center"/>
    </xf>
    <xf numFmtId="0" fontId="9" fillId="195" borderId="194" xfId="0">
      <alignment horizontal="left" vertical="center" wrapText="1"/>
    </xf>
    <xf numFmtId="49" fontId="9" fillId="196" borderId="195" xfId="0">
      <alignment horizontal="center" vertical="center"/>
    </xf>
    <xf numFmtId="0" fontId="9" fillId="197" borderId="196" xfId="0">
      <alignment vertical="center"/>
    </xf>
    <xf numFmtId="0" fontId="9" fillId="198" borderId="197" xfId="0">
      <alignment horizontal="left" vertical="center" wrapText="1"/>
    </xf>
    <xf numFmtId="0" fontId="9" fillId="199" borderId="198" xfId="0">
      <alignment horizontal="center" vertical="center"/>
    </xf>
    <xf numFmtId="180" fontId="9" fillId="200" borderId="199" xfId="0">
      <alignment horizontal="right" vertical="center"/>
    </xf>
    <xf numFmtId="180" fontId="9" fillId="201" borderId="200" xfId="0">
      <alignment horizontal="right" vertical="center"/>
    </xf>
    <xf numFmtId="177" fontId="9" fillId="202" borderId="201" xfId="0">
      <alignment horizontal="right" vertical="center"/>
    </xf>
    <xf numFmtId="0" fontId="9" fillId="203" borderId="202" xfId="0">
      <alignment vertical="center"/>
    </xf>
    <xf numFmtId="0" fontId="9" fillId="204" borderId="203" xfId="0">
      <alignment horizontal="left" vertical="center" wrapText="1"/>
    </xf>
    <xf numFmtId="0" fontId="9" fillId="205" borderId="204" xfId="0">
      <alignment horizontal="center" vertical="center"/>
    </xf>
    <xf numFmtId="180" fontId="9" fillId="206" borderId="205" xfId="0">
      <alignment horizontal="right" vertical="center"/>
    </xf>
    <xf numFmtId="180" fontId="9" fillId="207" borderId="206" xfId="0">
      <alignment horizontal="right" vertical="center"/>
    </xf>
    <xf numFmtId="177" fontId="9" fillId="208" borderId="207" xfId="0">
      <alignment horizontal="right" vertical="center"/>
    </xf>
    <xf numFmtId="0" fontId="9" fillId="209" borderId="208" xfId="0">
      <alignment horizontal="center" vertical="center"/>
    </xf>
    <xf numFmtId="180" fontId="9" fillId="210" borderId="209" xfId="0">
      <alignment horizontal="right" vertical="center"/>
    </xf>
    <xf numFmtId="180" fontId="9" fillId="211" borderId="210" xfId="0">
      <alignment horizontal="right" vertical="center"/>
    </xf>
    <xf numFmtId="177" fontId="9" fillId="212" borderId="211" xfId="0">
      <alignment horizontal="right" vertical="center"/>
    </xf>
    <xf numFmtId="0" fontId="9" fillId="213" borderId="212" xfId="0">
      <alignment horizontal="left" vertical="center"/>
    </xf>
    <xf numFmtId="49" fontId="9" fillId="214" borderId="213" xfId="0">
      <alignment horizontal="center" vertical="center"/>
    </xf>
    <xf numFmtId="0" fontId="9" fillId="215" borderId="214" xfId="0">
      <alignment horizontal="left" vertical="center"/>
    </xf>
    <xf numFmtId="181" fontId="9" fillId="216" borderId="215" xfId="0">
      <alignment horizontal="right" vertical="center"/>
    </xf>
    <xf numFmtId="0" fontId="6" fillId="217" borderId="216" xfId="0"/>
    <xf numFmtId="0" fontId="9" fillId="218" borderId="217" xfId="0"/>
    <xf numFmtId="0" fontId="9" fillId="219" borderId="218" xfId="0">
      <alignment horizontal="right" vertical="center"/>
    </xf>
    <xf numFmtId="0" fontId="17" fillId="220" borderId="219" xfId="0">
      <alignment vertical="center" wrapText="1"/>
    </xf>
    <xf numFmtId="49" fontId="17" fillId="221" borderId="220" xfId="0">
      <alignment horizontal="center" vertical="center"/>
    </xf>
    <xf numFmtId="180" fontId="17" fillId="222" borderId="221" xfId="0">
      <alignment horizontal="right" vertical="center"/>
    </xf>
    <xf numFmtId="180" fontId="17" fillId="223" borderId="222" xfId="0">
      <alignment horizontal="right" vertical="center"/>
    </xf>
    <xf numFmtId="182" fontId="17" fillId="224" borderId="223" xfId="0">
      <alignment horizontal="right" vertical="center"/>
    </xf>
    <xf numFmtId="180" fontId="17" fillId="225" borderId="224" xfId="0">
      <alignment horizontal="right" vertical="center"/>
    </xf>
    <xf numFmtId="49" fontId="17" fillId="226" borderId="225" xfId="0">
      <alignment horizontal="center" vertical="center"/>
    </xf>
    <xf numFmtId="180" fontId="17" fillId="227" borderId="226" xfId="0">
      <alignment horizontal="right" vertical="center"/>
    </xf>
    <xf numFmtId="180" fontId="17" fillId="228" borderId="227" xfId="0">
      <alignment horizontal="right" vertical="center"/>
    </xf>
    <xf numFmtId="177" fontId="17" fillId="229" borderId="228" xfId="0">
      <alignment horizontal="right" vertical="center"/>
    </xf>
    <xf numFmtId="49" fontId="17" fillId="230" borderId="229" xfId="0">
      <alignment vertical="center" wrapText="1"/>
    </xf>
    <xf numFmtId="0" fontId="17" fillId="231" borderId="230" xfId="0">
      <alignment vertical="center" wrapText="1"/>
    </xf>
    <xf numFmtId="49" fontId="17" fillId="232" borderId="231" xfId="0">
      <alignment horizontal="center" vertical="center"/>
    </xf>
    <xf numFmtId="49" fontId="17" fillId="233" borderId="232" xfId="0">
      <alignment vertical="center" wrapText="1"/>
    </xf>
    <xf numFmtId="0" fontId="17" fillId="234" borderId="233" xfId="0">
      <alignment vertical="center" wrapText="1"/>
    </xf>
    <xf numFmtId="49" fontId="17" fillId="235" borderId="234" xfId="0">
      <alignment horizontal="center" vertical="center"/>
    </xf>
    <xf numFmtId="176" fontId="17" fillId="236" borderId="235" xfId="0">
      <alignment horizontal="right" vertical="center"/>
    </xf>
    <xf numFmtId="49" fontId="17" fillId="237" borderId="236" xfId="0">
      <alignment horizontal="center" vertical="center"/>
    </xf>
    <xf numFmtId="49" fontId="17" fillId="238" borderId="237" xfId="0">
      <alignment horizontal="center" vertical="center"/>
    </xf>
    <xf numFmtId="176" fontId="17" fillId="239" borderId="238" xfId="0">
      <alignment horizontal="right" vertical="center"/>
    </xf>
    <xf numFmtId="176" fontId="17" fillId="240" borderId="239" xfId="0">
      <alignment horizontal="right" vertical="center"/>
    </xf>
    <xf numFmtId="177" fontId="17" fillId="241" borderId="240" xfId="0">
      <alignment horizontal="right" vertical="center"/>
    </xf>
    <xf numFmtId="49" fontId="17" fillId="242" borderId="241" xfId="0">
      <alignment vertical="center" wrapText="1"/>
    </xf>
    <xf numFmtId="0" fontId="17" fillId="243" borderId="242" xfId="0">
      <alignment vertical="center" wrapText="1"/>
    </xf>
    <xf numFmtId="181" fontId="17" fillId="244" borderId="243" xfId="0">
      <alignment horizontal="right" vertical="center"/>
    </xf>
    <xf numFmtId="181" fontId="17" fillId="245" borderId="244" xfId="0">
      <alignment horizontal="right" vertical="center"/>
    </xf>
    <xf numFmtId="181" fontId="17" fillId="246" borderId="245" xfId="0">
      <alignment horizontal="right" vertical="center"/>
    </xf>
    <xf numFmtId="177" fontId="17" fillId="247" borderId="246" xfId="0">
      <alignment horizontal="right" vertical="center"/>
    </xf>
    <xf numFmtId="49" fontId="17" fillId="248" borderId="247" xfId="0">
      <alignment vertical="center" wrapText="1"/>
    </xf>
    <xf numFmtId="0" fontId="17" fillId="249" borderId="248" xfId="0">
      <alignment vertical="center" wrapText="1"/>
    </xf>
    <xf numFmtId="176" fontId="17" fillId="250" borderId="249" xfId="0">
      <alignment horizontal="right" vertical="center"/>
    </xf>
    <xf numFmtId="49" fontId="17" fillId="251" borderId="250" xfId="0">
      <alignment horizontal="center" vertical="center"/>
    </xf>
    <xf numFmtId="176" fontId="17" fillId="252" borderId="251" xfId="0">
      <alignment horizontal="right" vertical="center"/>
    </xf>
    <xf numFmtId="176" fontId="17" fillId="253" borderId="252" xfId="0">
      <alignment horizontal="right" vertical="center"/>
    </xf>
    <xf numFmtId="0" fontId="17" fillId="254" borderId="253" xfId="0">
      <alignment vertical="center" wrapText="1"/>
    </xf>
    <xf numFmtId="176" fontId="24" fillId="255" borderId="254" xfId="0">
      <alignment horizontal="right" vertical="center"/>
    </xf>
    <xf numFmtId="176" fontId="17" fillId="256" borderId="255" xfId="0">
      <alignment horizontal="right" vertical="center"/>
    </xf>
    <xf numFmtId="176" fontId="17" fillId="257" borderId="256" xfId="0">
      <alignment horizontal="right" vertical="center"/>
    </xf>
    <xf numFmtId="49" fontId="17" fillId="258" borderId="257" xfId="0">
      <alignment vertical="center" wrapText="1"/>
    </xf>
    <xf numFmtId="0" fontId="17" fillId="259" borderId="258" xfId="0">
      <alignment vertical="center" wrapText="1"/>
    </xf>
    <xf numFmtId="0" fontId="17" fillId="260" borderId="259" xfId="0">
      <alignment vertical="center" wrapText="1"/>
    </xf>
    <xf numFmtId="49" fontId="17" fillId="261" borderId="260" xfId="0">
      <alignment horizontal="center" vertical="center"/>
    </xf>
    <xf numFmtId="176" fontId="17" fillId="262" borderId="261" xfId="0">
      <alignment horizontal="right" vertical="center"/>
    </xf>
    <xf numFmtId="0" fontId="17" fillId="263" borderId="262" xfId="0">
      <alignment vertical="center" wrapText="1"/>
    </xf>
    <xf numFmtId="176" fontId="17" fillId="264" borderId="263" xfId="0">
      <alignment horizontal="right" vertical="center"/>
    </xf>
    <xf numFmtId="0" fontId="17" fillId="265" borderId="264" xfId="0">
      <alignment vertical="center"/>
    </xf>
    <xf numFmtId="0" fontId="17" fillId="266" borderId="265" xfId="0">
      <alignment vertical="center"/>
    </xf>
    <xf numFmtId="0" fontId="17" fillId="267" borderId="266" xfId="0">
      <alignment vertical="center"/>
    </xf>
    <xf numFmtId="177" fontId="17" fillId="268" borderId="267" xfId="0">
      <alignment horizontal="right" vertical="center"/>
    </xf>
    <xf numFmtId="49" fontId="17" fillId="269" borderId="268" xfId="0">
      <alignment vertical="center" wrapText="1"/>
    </xf>
    <xf numFmtId="0" fontId="17" fillId="270" borderId="269" xfId="0">
      <alignment vertical="center" wrapText="1"/>
    </xf>
    <xf numFmtId="180" fontId="17" fillId="271" borderId="270" xfId="0">
      <alignment horizontal="right" vertical="center"/>
    </xf>
    <xf numFmtId="180" fontId="17" fillId="272" borderId="271" xfId="0">
      <alignment horizontal="right" vertical="center"/>
    </xf>
    <xf numFmtId="0" fontId="17" fillId="273" borderId="272" xfId="0">
      <alignment horizontal="left" vertical="center" wrapText="1"/>
    </xf>
    <xf numFmtId="0" fontId="17" fillId="274" borderId="273" xfId="0">
      <alignment wrapText="1"/>
    </xf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6" fillId="25" borderId="24" xfId="0">
      <alignment vertical="center"/>
    </xf>
    <xf numFmtId="49" fontId="7" fillId="26" borderId="25" xfId="0">
      <alignment horizontal="right" vertical="center" wrapText="1"/>
    </xf>
    <xf numFmtId="0" fontId="7" fillId="27" borderId="26" xfId="0">
      <alignment horizontal="right" vertical="center"/>
    </xf>
    <xf numFmtId="49" fontId="7" fillId="28" borderId="27" xfId="0">
      <alignment horizontal="right" vertical="center"/>
    </xf>
    <xf numFmtId="0" fontId="7" fillId="27" borderId="26" xfId="0">
      <alignment horizontal="righ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8" fillId="30" borderId="29" xfId="0">
      <alignment horizontal="left" vertical="center"/>
    </xf>
    <xf numFmtId="0" fontId="9" fillId="33" borderId="32" xfId="0"/>
    <xf numFmtId="0" fontId="9" fillId="33" borderId="32" xfId="0"/>
    <xf numFmtId="0" fontId="9" fillId="33" borderId="32" xfId="0"/>
    <xf numFmtId="0" fontId="9" fillId="33" borderId="32" xfId="0"/>
    <xf numFmtId="0" fontId="9" fillId="33" borderId="32" xfId="0"/>
    <xf numFmtId="0" fontId="9" fillId="33" borderId="32" xfId="0"/>
    <xf numFmtId="0" fontId="9" fillId="33" borderId="32" xfId="0"/>
    <xf numFmtId="0" fontId="9" fillId="33" borderId="32" xfId="0"/>
    <xf numFmtId="0" fontId="9" fillId="33" borderId="32" xfId="0"/>
    <xf numFmtId="0" fontId="9" fillId="33" borderId="32" xfId="0"/>
    <xf numFmtId="0" fontId="9" fillId="33" borderId="32" xfId="0"/>
    <xf numFmtId="0" fontId="9" fillId="33" borderId="32" xfId="0"/>
    <xf numFmtId="0" fontId="9" fillId="33" borderId="32" xfId="0"/>
    <xf numFmtId="0" fontId="9" fillId="33" borderId="32" xfId="0"/>
    <xf numFmtId="0" fontId="10" fillId="34" borderId="33" xfId="0"/>
    <xf numFmtId="0" fontId="9" fillId="33" borderId="32" xfId="0"/>
    <xf numFmtId="0" fontId="9" fillId="33" borderId="32" xfId="0"/>
    <xf numFmtId="0" fontId="9" fillId="33" borderId="32" xfId="0"/>
    <xf numFmtId="0" fontId="9" fillId="33" borderId="32" xfId="0"/>
    <xf numFmtId="0" fontId="9" fillId="33" borderId="32" xfId="0"/>
    <xf numFmtId="0" fontId="9" fillId="33" borderId="32" xfId="0"/>
    <xf numFmtId="0" fontId="9" fillId="33" borderId="32" xfId="0"/>
    <xf numFmtId="0" fontId="9" fillId="33" borderId="32" xfId="0"/>
    <xf numFmtId="0" fontId="9" fillId="33" borderId="32" xfId="0"/>
    <xf numFmtId="0" fontId="9" fillId="33" borderId="32" xfId="0"/>
    <xf numFmtId="0" fontId="9" fillId="33" borderId="32" xfId="0"/>
    <xf numFmtId="0" fontId="9" fillId="33" borderId="32" xfId="0"/>
    <xf numFmtId="0" fontId="9" fillId="33" borderId="32" xfId="0"/>
    <xf numFmtId="0" fontId="9" fillId="33" borderId="32" xfId="0"/>
    <xf numFmtId="0" fontId="10" fillId="34" borderId="33" xfId="0"/>
    <xf numFmtId="0" fontId="9" fillId="33" borderId="32" xfId="0"/>
    <xf numFmtId="0" fontId="9" fillId="33" borderId="32" xfId="0"/>
    <xf numFmtId="0" fontId="9" fillId="36" borderId="35" xfId="0">
      <alignment horizontal="right"/>
    </xf>
    <xf numFmtId="0" fontId="9" fillId="36" borderId="35" xfId="0">
      <alignment horizontal="right"/>
    </xf>
    <xf numFmtId="0" fontId="9" fillId="38" borderId="37" xfId="0">
      <alignment horizontal="left"/>
    </xf>
    <xf numFmtId="0" fontId="9" fillId="33" borderId="32" xfId="0"/>
    <xf numFmtId="0" fontId="9" fillId="33" borderId="32" xfId="0"/>
    <xf numFmtId="0" fontId="9" fillId="33" borderId="32" xfId="0"/>
    <xf numFmtId="0" fontId="9" fillId="33" borderId="32" xfId="0"/>
    <xf numFmtId="0" fontId="9" fillId="33" borderId="32" xfId="0"/>
    <xf numFmtId="0" fontId="9" fillId="33" borderId="32" xfId="0"/>
    <xf numFmtId="0" fontId="9" fillId="33" borderId="32" xfId="0"/>
    <xf numFmtId="0" fontId="9" fillId="33" borderId="32" xfId="0"/>
    <xf numFmtId="0" fontId="10" fillId="34" borderId="33" xfId="0"/>
    <xf numFmtId="0" fontId="9" fillId="33" borderId="32" xfId="0"/>
    <xf numFmtId="0" fontId="9" fillId="33" borderId="32" xfId="0"/>
    <xf numFmtId="0" fontId="9" fillId="33" borderId="32" xfId="0"/>
    <xf numFmtId="0" fontId="9" fillId="33" borderId="32" xfId="0"/>
    <xf numFmtId="0" fontId="9" fillId="39" borderId="38" xfId="0"/>
    <xf numFmtId="0" fontId="9" fillId="39" borderId="38" xfId="0"/>
    <xf numFmtId="0" fontId="10" fillId="34" borderId="33" xfId="0"/>
    <xf numFmtId="0" fontId="9" fillId="33" borderId="32" xfId="0"/>
    <xf numFmtId="0" fontId="9" fillId="33" borderId="32" xfId="0"/>
    <xf numFmtId="0" fontId="9" fillId="33" borderId="32" xfId="0"/>
    <xf numFmtId="0" fontId="9" fillId="33" borderId="32" xfId="0"/>
    <xf numFmtId="0" fontId="10" fillId="34" borderId="33" xfId="0"/>
    <xf numFmtId="0" fontId="9" fillId="33" borderId="32" xfId="0"/>
    <xf numFmtId="0" fontId="9" fillId="36" borderId="35" xfId="0">
      <alignment horizontal="right"/>
    </xf>
    <xf numFmtId="0" fontId="9" fillId="33" borderId="32" xfId="0"/>
    <xf numFmtId="0" fontId="9" fillId="36" borderId="35" xfId="0">
      <alignment horizontal="right"/>
    </xf>
    <xf numFmtId="0" fontId="9" fillId="38" borderId="37" xfId="0">
      <alignment horizontal="left"/>
    </xf>
    <xf numFmtId="0" fontId="9" fillId="33" borderId="32" xfId="0"/>
    <xf numFmtId="0" fontId="9" fillId="33" borderId="32" xfId="0"/>
    <xf numFmtId="0" fontId="9" fillId="41" borderId="40" xfId="0"/>
    <xf numFmtId="0" fontId="9" fillId="33" borderId="32" xfId="0"/>
    <xf numFmtId="0" fontId="9" fillId="41" borderId="40" xfId="0"/>
    <xf numFmtId="0" fontId="9" fillId="33" borderId="32" xfId="0"/>
    <xf numFmtId="0" fontId="9" fillId="41" borderId="40" xfId="0"/>
    <xf numFmtId="0" fontId="9" fillId="33" borderId="32" xfId="0"/>
    <xf numFmtId="0" fontId="10" fillId="34" borderId="33" xfId="0"/>
    <xf numFmtId="0" fontId="9" fillId="33" borderId="32" xfId="0"/>
    <xf numFmtId="0" fontId="9" fillId="33" borderId="32" xfId="0"/>
    <xf numFmtId="0" fontId="9" fillId="33" borderId="32" xfId="0"/>
    <xf numFmtId="0" fontId="9" fillId="33" borderId="32" xfId="0"/>
    <xf numFmtId="0" fontId="9" fillId="39" borderId="38" xfId="0"/>
    <xf numFmtId="0" fontId="9" fillId="39" borderId="38" xfId="0"/>
    <xf numFmtId="0" fontId="9" fillId="33" borderId="32" xfId="0"/>
    <xf numFmtId="0" fontId="9" fillId="33" borderId="32" xfId="0"/>
    <xf numFmtId="0" fontId="9" fillId="33" borderId="32" xfId="0"/>
    <xf numFmtId="0" fontId="9" fillId="42" borderId="41" xfId="0">
      <alignment horizontal="left"/>
    </xf>
    <xf numFmtId="0" fontId="9" fillId="42" borderId="41" xfId="0">
      <alignment horizontal="left"/>
    </xf>
    <xf numFmtId="0" fontId="9" fillId="33" borderId="32" xfId="0"/>
    <xf numFmtId="0" fontId="9" fillId="33" borderId="32" xfId="0"/>
    <xf numFmtId="0" fontId="9" fillId="33" borderId="32" xfId="0"/>
    <xf numFmtId="0" fontId="10" fillId="34" borderId="33" xfId="0"/>
    <xf numFmtId="0" fontId="5" fillId="23" borderId="22" xfId="0"/>
    <xf numFmtId="0" fontId="5" fillId="23" borderId="22" xfId="0"/>
    <xf numFmtId="0" fontId="5" fillId="23" borderId="22" xfId="0"/>
    <xf numFmtId="0" fontId="9" fillId="36" borderId="35" xfId="0">
      <alignment horizontal="right"/>
    </xf>
    <xf numFmtId="0" fontId="9" fillId="44" borderId="43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36" borderId="35" xfId="0">
      <alignment horizontal="right"/>
    </xf>
    <xf numFmtId="49" fontId="5" fillId="45" borderId="44" xfId="0">
      <alignment horizontal="left" vertical="center" wrapText="1"/>
    </xf>
    <xf numFmtId="0" fontId="5" fillId="46" borderId="45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47" borderId="46" xfId="0"/>
    <xf numFmtId="0" fontId="5" fillId="47" borderId="46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33" borderId="32" xfId="0"/>
    <xf numFmtId="0" fontId="10" fillId="48" borderId="47" xfId="0">
      <alignment horizontal="right"/>
    </xf>
    <xf numFmtId="0" fontId="9" fillId="36" borderId="35" xfId="0">
      <alignment horizontal="right"/>
    </xf>
    <xf numFmtId="0" fontId="10" fillId="48" borderId="47" xfId="0">
      <alignment horizontal="right"/>
    </xf>
    <xf numFmtId="0" fontId="9" fillId="44" borderId="43" xfId="0"/>
    <xf numFmtId="0" fontId="5" fillId="23" borderId="22" xfId="0"/>
    <xf numFmtId="0" fontId="9" fillId="42" borderId="41" xfId="0">
      <alignment horizontal="left"/>
    </xf>
    <xf numFmtId="0" fontId="10" fillId="49" borderId="48" xfId="0">
      <alignment horizontal="left"/>
    </xf>
    <xf numFmtId="49" fontId="9" fillId="51" borderId="50" xfId="0">
      <alignment horizontal="left"/>
    </xf>
    <xf numFmtId="0" fontId="10" fillId="34" borderId="33" xfId="0"/>
    <xf numFmtId="0" fontId="9" fillId="33" borderId="32" xfId="0"/>
    <xf numFmtId="0" fontId="10" fillId="34" borderId="33" xfId="0"/>
    <xf numFmtId="0" fontId="9" fillId="33" borderId="32" xfId="0"/>
    <xf numFmtId="0" fontId="10" fillId="48" borderId="47" xfId="0">
      <alignment horizontal="right"/>
    </xf>
    <xf numFmtId="0" fontId="10" fillId="48" borderId="47" xfId="0">
      <alignment horizontal="right"/>
    </xf>
    <xf numFmtId="0" fontId="10" fillId="48" borderId="47" xfId="0">
      <alignment horizontal="right"/>
    </xf>
    <xf numFmtId="49" fontId="5" fillId="52" borderId="51" xfId="0">
      <alignment horizontal="left" vertical="center" wrapText="1"/>
    </xf>
    <xf numFmtId="0" fontId="5" fillId="23" borderId="22" xfId="0"/>
    <xf numFmtId="0" fontId="5" fillId="23" borderId="22" xfId="0"/>
    <xf numFmtId="0" fontId="9" fillId="42" borderId="41" xfId="0">
      <alignment horizontal="left"/>
    </xf>
    <xf numFmtId="0" fontId="9" fillId="42" borderId="41" xfId="0">
      <alignment horizontal="left"/>
    </xf>
    <xf numFmtId="0" fontId="9" fillId="53" borderId="52" xfId="0">
      <alignment horizontal="left"/>
    </xf>
    <xf numFmtId="0" fontId="9" fillId="53" borderId="52" xfId="0">
      <alignment horizontal="left"/>
    </xf>
    <xf numFmtId="0" fontId="9" fillId="33" borderId="32" xfId="0"/>
    <xf numFmtId="0" fontId="9" fillId="33" borderId="32" xfId="0"/>
    <xf numFmtId="0" fontId="9" fillId="33" borderId="32" xfId="0"/>
    <xf numFmtId="0" fontId="10" fillId="54" borderId="53" xfId="0">
      <alignment horizontal="left"/>
    </xf>
    <xf numFmtId="0" fontId="9" fillId="33" borderId="32" xfId="0"/>
    <xf numFmtId="0" fontId="9" fillId="36" borderId="35" xfId="0">
      <alignment horizontal="right"/>
    </xf>
    <xf numFmtId="0" fontId="10" fillId="48" borderId="47" xfId="0">
      <alignment horizontal="right"/>
    </xf>
    <xf numFmtId="0" fontId="10" fillId="48" borderId="47" xfId="0">
      <alignment horizontal="right"/>
    </xf>
    <xf numFmtId="0" fontId="9" fillId="44" borderId="43" xfId="0"/>
    <xf numFmtId="0" fontId="5" fillId="23" borderId="22" xfId="0"/>
    <xf numFmtId="0" fontId="9" fillId="42" borderId="41" xfId="0">
      <alignment horizontal="left"/>
    </xf>
    <xf numFmtId="0" fontId="10" fillId="49" borderId="48" xfId="0">
      <alignment horizontal="left"/>
    </xf>
    <xf numFmtId="49" fontId="9" fillId="51" borderId="50" xfId="0">
      <alignment horizontal="left"/>
    </xf>
    <xf numFmtId="0" fontId="10" fillId="34" borderId="33" xfId="0"/>
    <xf numFmtId="0" fontId="9" fillId="33" borderId="32" xfId="0"/>
    <xf numFmtId="0" fontId="10" fillId="34" borderId="33" xfId="0"/>
    <xf numFmtId="0" fontId="9" fillId="33" borderId="32" xfId="0"/>
    <xf numFmtId="0" fontId="10" fillId="48" borderId="47" xfId="0">
      <alignment horizontal="right"/>
    </xf>
    <xf numFmtId="0" fontId="10" fillId="48" borderId="47" xfId="0">
      <alignment horizontal="right"/>
    </xf>
    <xf numFmtId="0" fontId="10" fillId="48" borderId="47" xfId="0">
      <alignment horizontal="right"/>
    </xf>
    <xf numFmtId="49" fontId="5" fillId="52" borderId="51" xfId="0">
      <alignment horizontal="left" vertical="center" wrapText="1"/>
    </xf>
    <xf numFmtId="0" fontId="5" fillId="23" borderId="22" xfId="0"/>
    <xf numFmtId="0" fontId="5" fillId="23" borderId="22" xfId="0"/>
    <xf numFmtId="0" fontId="9" fillId="42" borderId="41" xfId="0">
      <alignment horizontal="left"/>
    </xf>
    <xf numFmtId="0" fontId="9" fillId="42" borderId="41" xfId="0">
      <alignment horizontal="left"/>
    </xf>
    <xf numFmtId="0" fontId="9" fillId="41" borderId="40" xfId="0"/>
    <xf numFmtId="0" fontId="9" fillId="41" borderId="40" xfId="0"/>
    <xf numFmtId="0" fontId="9" fillId="33" borderId="32" xfId="0"/>
    <xf numFmtId="0" fontId="9" fillId="33" borderId="32" xfId="0"/>
    <xf numFmtId="0" fontId="9" fillId="33" borderId="32" xfId="0"/>
    <xf numFmtId="0" fontId="10" fillId="55" borderId="54" xfId="0"/>
    <xf numFmtId="0" fontId="5" fillId="23" borderId="22" xfId="0"/>
    <xf numFmtId="0" fontId="10" fillId="48" borderId="47" xfId="0">
      <alignment horizontal="right"/>
    </xf>
    <xf numFmtId="0" fontId="9" fillId="36" borderId="35" xfId="0">
      <alignment horizontal="right"/>
    </xf>
    <xf numFmtId="0" fontId="10" fillId="48" borderId="47" xfId="0">
      <alignment horizontal="right"/>
    </xf>
    <xf numFmtId="0" fontId="9" fillId="44" borderId="43" xfId="0"/>
    <xf numFmtId="0" fontId="5" fillId="23" borderId="22" xfId="0"/>
    <xf numFmtId="0" fontId="9" fillId="42" borderId="41" xfId="0">
      <alignment horizontal="left"/>
    </xf>
    <xf numFmtId="0" fontId="9" fillId="42" borderId="41" xfId="0">
      <alignment horizontal="left"/>
    </xf>
    <xf numFmtId="0" fontId="9" fillId="57" borderId="56" xfId="0">
      <alignment horizontal="left"/>
    </xf>
    <xf numFmtId="0" fontId="5" fillId="23" borderId="22" xfId="0"/>
    <xf numFmtId="0" fontId="9" fillId="33" borderId="32" xfId="0"/>
    <xf numFmtId="0" fontId="9" fillId="33" borderId="32" xfId="0"/>
    <xf numFmtId="0" fontId="9" fillId="33" borderId="32" xfId="0"/>
    <xf numFmtId="0" fontId="10" fillId="48" borderId="47" xfId="0">
      <alignment horizontal="right"/>
    </xf>
    <xf numFmtId="0" fontId="10" fillId="48" borderId="47" xfId="0">
      <alignment horizontal="right"/>
    </xf>
    <xf numFmtId="0" fontId="10" fillId="48" borderId="47" xfId="0">
      <alignment horizontal="right"/>
    </xf>
    <xf numFmtId="49" fontId="5" fillId="52" borderId="51" xfId="0">
      <alignment horizontal="left" vertical="center" wrapText="1"/>
    </xf>
    <xf numFmtId="49" fontId="5" fillId="52" borderId="51" xfId="0">
      <alignment horizontal="left" vertical="center" wrapText="1"/>
    </xf>
    <xf numFmtId="0" fontId="5" fillId="23" borderId="22" xfId="0"/>
    <xf numFmtId="0" fontId="9" fillId="42" borderId="41" xfId="0">
      <alignment horizontal="left"/>
    </xf>
    <xf numFmtId="0" fontId="9" fillId="42" borderId="41" xfId="0">
      <alignment horizontal="left"/>
    </xf>
    <xf numFmtId="49" fontId="9" fillId="58" borderId="57" xfId="0">
      <alignment horizontal="left" vertical="center" wrapText="1"/>
    </xf>
    <xf numFmtId="0" fontId="9" fillId="41" borderId="40" xfId="0"/>
    <xf numFmtId="0" fontId="9" fillId="33" borderId="32" xfId="0"/>
    <xf numFmtId="0" fontId="9" fillId="33" borderId="32" xfId="0"/>
    <xf numFmtId="0" fontId="9" fillId="33" borderId="32" xfId="0"/>
    <xf numFmtId="0" fontId="9" fillId="41" borderId="40" xfId="0"/>
    <xf numFmtId="0" fontId="9" fillId="33" borderId="32" xfId="0"/>
    <xf numFmtId="0" fontId="10" fillId="48" borderId="47" xfId="0">
      <alignment horizontal="right"/>
    </xf>
    <xf numFmtId="0" fontId="9" fillId="36" borderId="35" xfId="0">
      <alignment horizontal="right"/>
    </xf>
    <xf numFmtId="0" fontId="10" fillId="48" borderId="47" xfId="0">
      <alignment horizontal="right"/>
    </xf>
    <xf numFmtId="0" fontId="9" fillId="44" borderId="43" xfId="0"/>
    <xf numFmtId="0" fontId="5" fillId="23" borderId="22" xfId="0"/>
    <xf numFmtId="0" fontId="9" fillId="42" borderId="41" xfId="0">
      <alignment horizontal="left"/>
    </xf>
    <xf numFmtId="0" fontId="9" fillId="42" borderId="41" xfId="0">
      <alignment horizontal="left"/>
    </xf>
    <xf numFmtId="0" fontId="9" fillId="57" borderId="56" xfId="0">
      <alignment horizontal="left"/>
    </xf>
    <xf numFmtId="0" fontId="9" fillId="33" borderId="32" xfId="0"/>
    <xf numFmtId="0" fontId="9" fillId="33" borderId="32" xfId="0"/>
    <xf numFmtId="0" fontId="9" fillId="33" borderId="3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5" fillId="23" borderId="22" xfId="0"/>
    <xf numFmtId="0" fontId="9" fillId="62" borderId="61" xfId="0">
      <alignment vertical="center"/>
    </xf>
    <xf numFmtId="0" fontId="7" fillId="27" borderId="26" xfId="0">
      <alignment horizontal="right" vertical="center"/>
    </xf>
    <xf numFmtId="0" fontId="11" fillId="64" borderId="63" xfId="0">
      <alignment horizontal="right"/>
    </xf>
    <xf numFmtId="0" fontId="11" fillId="64" borderId="63" xfId="0">
      <alignment horizontal="right"/>
    </xf>
    <xf numFmtId="0" fontId="7" fillId="27" borderId="26" xfId="0">
      <alignment horizontal="right" vertical="center"/>
    </xf>
    <xf numFmtId="0" fontId="12" fillId="67" borderId="66" xfId="0">
      <alignment vertical="center"/>
    </xf>
    <xf numFmtId="0" fontId="12" fillId="68" borderId="67" xfId="0">
      <alignment horizontal="center" vertical="center"/>
    </xf>
    <xf numFmtId="0" fontId="12" fillId="68" borderId="67" xfId="0">
      <alignment horizontal="center" vertical="center"/>
    </xf>
    <xf numFmtId="0" fontId="12" fillId="68" borderId="67" xfId="0">
      <alignment horizontal="center" vertical="center"/>
    </xf>
    <xf numFmtId="0" fontId="12" fillId="68" borderId="67" xfId="0">
      <alignment horizontal="center" vertical="center"/>
    </xf>
    <xf numFmtId="0" fontId="12" fillId="68" borderId="67" xfId="0">
      <alignment horizontal="center" vertical="center"/>
    </xf>
    <xf numFmtId="0" fontId="12" fillId="67" borderId="66" xfId="0">
      <alignment vertical="center"/>
    </xf>
    <xf numFmtId="0" fontId="12" fillId="68" borderId="67" xfId="0">
      <alignment horizontal="center" vertical="center"/>
    </xf>
    <xf numFmtId="0" fontId="12" fillId="68" borderId="67" xfId="0">
      <alignment horizontal="center" vertical="center"/>
    </xf>
    <xf numFmtId="0" fontId="12" fillId="68" borderId="67" xfId="0">
      <alignment horizontal="center" vertical="center"/>
    </xf>
    <xf numFmtId="0" fontId="12" fillId="68" borderId="67" xfId="0">
      <alignment horizontal="center" vertical="center"/>
    </xf>
    <xf numFmtId="0" fontId="12" fillId="68" borderId="67" xfId="0">
      <alignment horizontal="center" vertical="center"/>
    </xf>
    <xf numFmtId="0" fontId="9" fillId="62" borderId="61" xfId="0">
      <alignment vertical="center"/>
    </xf>
    <xf numFmtId="0" fontId="9" fillId="62" borderId="61" xfId="0">
      <alignment vertical="center"/>
    </xf>
    <xf numFmtId="0" fontId="5" fillId="23" borderId="22" xfId="0"/>
    <xf numFmtId="0" fontId="9" fillId="62" borderId="61" xfId="0">
      <alignment vertical="center"/>
    </xf>
    <xf numFmtId="0" fontId="9" fillId="62" borderId="61" xfId="0">
      <alignment vertical="center"/>
    </xf>
    <xf numFmtId="0" fontId="9" fillId="62" borderId="61" xfId="0">
      <alignment vertical="center"/>
    </xf>
    <xf numFmtId="0" fontId="9" fillId="62" borderId="61" xfId="0">
      <alignment vertical="center"/>
    </xf>
    <xf numFmtId="0" fontId="9" fillId="62" borderId="61" xfId="0">
      <alignment vertical="center"/>
    </xf>
    <xf numFmtId="0" fontId="9" fillId="62" borderId="61" xfId="0">
      <alignment vertical="center"/>
    </xf>
    <xf numFmtId="0" fontId="9" fillId="62" borderId="61" xfId="0">
      <alignment vertical="center"/>
    </xf>
    <xf numFmtId="0" fontId="9" fillId="62" borderId="61" xfId="0">
      <alignment vertical="center"/>
    </xf>
    <xf numFmtId="0" fontId="9" fillId="62" borderId="61" xfId="0">
      <alignment vertical="center"/>
    </xf>
    <xf numFmtId="0" fontId="9" fillId="62" borderId="61" xfId="0">
      <alignment vertical="center"/>
    </xf>
    <xf numFmtId="0" fontId="9" fillId="62" borderId="61" xfId="0">
      <alignment vertical="center"/>
    </xf>
    <xf numFmtId="0" fontId="9" fillId="62" borderId="61" xfId="0">
      <alignment vertical="center"/>
    </xf>
    <xf numFmtId="0" fontId="9" fillId="62" borderId="61" xfId="0">
      <alignment vertical="center"/>
    </xf>
    <xf numFmtId="0" fontId="9" fillId="62" borderId="61" xfId="0">
      <alignment vertical="center"/>
    </xf>
    <xf numFmtId="0" fontId="9" fillId="62" borderId="61" xfId="0">
      <alignment vertical="center"/>
    </xf>
    <xf numFmtId="0" fontId="9" fillId="62" borderId="61" xfId="0">
      <alignment vertical="center"/>
    </xf>
    <xf numFmtId="0" fontId="9" fillId="62" borderId="61" xfId="0">
      <alignment vertical="center"/>
    </xf>
    <xf numFmtId="0" fontId="9" fillId="62" borderId="61" xfId="0">
      <alignment vertical="center"/>
    </xf>
    <xf numFmtId="0" fontId="9" fillId="62" borderId="61" xfId="0">
      <alignment vertical="center"/>
    </xf>
    <xf numFmtId="0" fontId="9" fillId="62" borderId="61" xfId="0">
      <alignment vertical="center"/>
    </xf>
    <xf numFmtId="0" fontId="9" fillId="62" borderId="61" xfId="0">
      <alignment vertical="center"/>
    </xf>
    <xf numFmtId="0" fontId="9" fillId="62" borderId="61" xfId="0">
      <alignment vertical="center"/>
    </xf>
    <xf numFmtId="0" fontId="9" fillId="62" borderId="61" xfId="0">
      <alignment vertical="center"/>
    </xf>
    <xf numFmtId="0" fontId="9" fillId="62" borderId="61" xfId="0">
      <alignment vertical="center"/>
    </xf>
    <xf numFmtId="0" fontId="9" fillId="62" borderId="61" xfId="0">
      <alignment vertical="center"/>
    </xf>
    <xf numFmtId="0" fontId="9" fillId="62" borderId="61" xfId="0">
      <alignment vertical="center"/>
    </xf>
    <xf numFmtId="0" fontId="9" fillId="62" borderId="61" xfId="0">
      <alignment vertical="center"/>
    </xf>
    <xf numFmtId="0" fontId="5" fillId="23" borderId="22" xfId="0"/>
    <xf numFmtId="49" fontId="7" fillId="26" borderId="25" xfId="0">
      <alignment horizontal="right" vertical="center" wrapText="1"/>
    </xf>
    <xf numFmtId="0" fontId="7" fillId="27" borderId="26" xfId="0">
      <alignment horizontal="righ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18" fillId="81" borderId="80" xfId="0"/>
    <xf numFmtId="49" fontId="17" fillId="82" borderId="81" xfId="0">
      <alignment vertical="center"/>
    </xf>
    <xf numFmtId="49" fontId="17" fillId="83" borderId="82" xfId="0"/>
    <xf numFmtId="49" fontId="17" fillId="82" borderId="81" xfId="0">
      <alignment vertical="center"/>
    </xf>
    <xf numFmtId="49" fontId="17" fillId="83" borderId="82" xfId="0"/>
    <xf numFmtId="49" fontId="17" fillId="82" borderId="81" xfId="0">
      <alignment vertical="center"/>
    </xf>
    <xf numFmtId="49" fontId="17" fillId="83" borderId="82" xfId="0"/>
    <xf numFmtId="49" fontId="17" fillId="82" borderId="81" xfId="0">
      <alignment vertical="center"/>
    </xf>
    <xf numFmtId="49" fontId="17" fillId="84" borderId="83" xfId="0">
      <alignment horizontal="right" vertical="center"/>
    </xf>
    <xf numFmtId="0" fontId="17" fillId="85" borderId="84" xfId="0">
      <alignment horizontal="right" vertical="center"/>
    </xf>
    <xf numFmtId="0" fontId="17" fillId="86" borderId="85" xfId="0">
      <alignment vertical="center"/>
    </xf>
    <xf numFmtId="49" fontId="17" fillId="87" borderId="86" xfId="0">
      <alignment horizontal="left" vertical="center"/>
    </xf>
    <xf numFmtId="49" fontId="17" fillId="88" borderId="87" xfId="0">
      <alignment vertical="center"/>
    </xf>
    <xf numFmtId="49" fontId="17" fillId="88" borderId="87" xfId="0">
      <alignment vertical="center"/>
    </xf>
    <xf numFmtId="49" fontId="17" fillId="88" borderId="87" xfId="0">
      <alignment vertical="center"/>
    </xf>
    <xf numFmtId="0" fontId="17" fillId="90" borderId="89" xfId="0">
      <alignment horizontal="center" vertical="center"/>
    </xf>
    <xf numFmtId="49" fontId="17" fillId="88" borderId="87" xfId="0">
      <alignment vertical="center"/>
    </xf>
    <xf numFmtId="49" fontId="17" fillId="91" borderId="90" xfId="0">
      <alignment horizontal="right" vertical="center"/>
    </xf>
    <xf numFmtId="49" fontId="17" fillId="91" borderId="90" xfId="0">
      <alignment horizontal="right" vertical="center"/>
    </xf>
    <xf numFmtId="0" fontId="17" fillId="92" borderId="91" xfId="0">
      <alignment horizontal="center"/>
    </xf>
    <xf numFmtId="49" fontId="19" fillId="93" borderId="92" xfId="0">
      <alignment horizontal="center" vertical="center"/>
    </xf>
    <xf numFmtId="0" fontId="19" fillId="94" borderId="93" xfId="0">
      <alignment horizontal="center"/>
    </xf>
    <xf numFmtId="49" fontId="19" fillId="95" borderId="94" xfId="0">
      <alignment horizontal="center" vertical="center" wrapText="1"/>
    </xf>
    <xf numFmtId="49" fontId="19" fillId="95" borderId="94" xfId="0">
      <alignment horizontal="center" vertical="center" wrapText="1"/>
    </xf>
    <xf numFmtId="49" fontId="19" fillId="95" borderId="94" xfId="0">
      <alignment horizontal="center" vertical="center" wrapText="1"/>
    </xf>
    <xf numFmtId="49" fontId="19" fillId="95" borderId="94" xfId="0">
      <alignment horizontal="center" vertical="center" wrapText="1"/>
    </xf>
    <xf numFmtId="49" fontId="19" fillId="95" borderId="94" xfId="0">
      <alignment horizontal="center" vertical="center" wrapText="1"/>
    </xf>
    <xf numFmtId="49" fontId="19" fillId="95" borderId="94" xfId="0">
      <alignment horizontal="center" vertical="center" wrapText="1"/>
    </xf>
    <xf numFmtId="49" fontId="19" fillId="95" borderId="94" xfId="0">
      <alignment horizontal="center" vertical="center" wrapText="1"/>
    </xf>
    <xf numFmtId="0" fontId="17" fillId="96" borderId="95" xfId="0"/>
    <xf numFmtId="49" fontId="17" fillId="97" borderId="96" xfId="0">
      <alignment vertical="center"/>
    </xf>
    <xf numFmtId="0" fontId="17" fillId="98" borderId="97" xfId="0"/>
    <xf numFmtId="176" fontId="17" fillId="275" borderId="98" xfId="0" applyFill="1">
      <alignment horizontal="right" vertical="center"/>
    </xf>
    <xf numFmtId="177" fontId="17" fillId="275" borderId="99" xfId="0" applyFill="1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98" borderId="97" xfId="0"/>
    <xf numFmtId="0" fontId="17" fillId="96" borderId="95" xfId="0"/>
    <xf numFmtId="49" fontId="17" fillId="97" borderId="96" xfId="0">
      <alignment vertical="center"/>
    </xf>
    <xf numFmtId="0" fontId="17" fillId="98" borderId="97" xfId="0"/>
    <xf numFmtId="0" fontId="5" fillId="101" borderId="100" xfId="0"/>
    <xf numFmtId="49" fontId="17" fillId="97" borderId="96" xfId="0">
      <alignment vertical="center"/>
    </xf>
    <xf numFmtId="0" fontId="17" fillId="98" borderId="97" xfId="0"/>
    <xf numFmtId="0" fontId="17" fillId="96" borderId="95" xfId="0"/>
    <xf numFmtId="49" fontId="17" fillId="97" borderId="96" xfId="0">
      <alignment vertical="center"/>
    </xf>
    <xf numFmtId="0" fontId="17" fillId="98" borderId="97" xfId="0"/>
    <xf numFmtId="0" fontId="17" fillId="96" borderId="95" xfId="0"/>
    <xf numFmtId="49" fontId="17" fillId="97" borderId="96" xfId="0">
      <alignment vertical="center"/>
    </xf>
    <xf numFmtId="0" fontId="17" fillId="98" borderId="97" xfId="0"/>
    <xf numFmtId="0" fontId="17" fillId="96" borderId="95" xfId="0"/>
    <xf numFmtId="49" fontId="17" fillId="97" borderId="96" xfId="0">
      <alignment vertical="center"/>
    </xf>
    <xf numFmtId="0" fontId="17" fillId="98" borderId="97" xfId="0"/>
    <xf numFmtId="0" fontId="17" fillId="96" borderId="95" xfId="0"/>
    <xf numFmtId="49" fontId="17" fillId="97" borderId="96" xfId="0">
      <alignment vertical="center"/>
    </xf>
    <xf numFmtId="0" fontId="17" fillId="98" borderId="97" xfId="0"/>
    <xf numFmtId="0" fontId="5" fillId="101" borderId="100" xfId="0"/>
    <xf numFmtId="49" fontId="17" fillId="97" borderId="96" xfId="0">
      <alignment vertical="center"/>
    </xf>
    <xf numFmtId="0" fontId="17" fillId="98" borderId="97" xfId="0"/>
    <xf numFmtId="178" fontId="17" fillId="275" borderId="101" xfId="0" applyFill="1">
      <alignment horizontal="right" vertical="center"/>
    </xf>
    <xf numFmtId="0" fontId="5" fillId="101" borderId="100" xfId="0"/>
    <xf numFmtId="49" fontId="17" fillId="97" borderId="96" xfId="0">
      <alignment vertical="center"/>
    </xf>
    <xf numFmtId="0" fontId="17" fillId="98" borderId="97" xfId="0"/>
    <xf numFmtId="0" fontId="17" fillId="96" borderId="95" xfId="0"/>
    <xf numFmtId="49" fontId="17" fillId="97" borderId="96" xfId="0">
      <alignment vertical="center"/>
    </xf>
    <xf numFmtId="0" fontId="17" fillId="98" borderId="97" xfId="0"/>
    <xf numFmtId="0" fontId="17" fillId="96" borderId="95" xfId="0"/>
    <xf numFmtId="49" fontId="17" fillId="97" borderId="96" xfId="0">
      <alignment vertical="center"/>
    </xf>
    <xf numFmtId="0" fontId="17" fillId="98" borderId="97" xfId="0"/>
    <xf numFmtId="0" fontId="17" fillId="96" borderId="95" xfId="0"/>
    <xf numFmtId="49" fontId="17" fillId="97" borderId="96" xfId="0">
      <alignment vertical="center"/>
    </xf>
    <xf numFmtId="0" fontId="17" fillId="98" borderId="97" xfId="0"/>
    <xf numFmtId="0" fontId="17" fillId="96" borderId="95" xfId="0"/>
    <xf numFmtId="49" fontId="17" fillId="97" borderId="96" xfId="0">
      <alignment vertical="center"/>
    </xf>
    <xf numFmtId="0" fontId="17" fillId="98" borderId="97" xfId="0"/>
    <xf numFmtId="0" fontId="5" fillId="101" borderId="100" xfId="0"/>
    <xf numFmtId="49" fontId="17" fillId="97" borderId="96" xfId="0">
      <alignment vertical="center"/>
    </xf>
    <xf numFmtId="0" fontId="17" fillId="98" borderId="97" xfId="0"/>
    <xf numFmtId="0" fontId="5" fillId="101" borderId="100" xfId="0"/>
    <xf numFmtId="49" fontId="17" fillId="97" borderId="96" xfId="0">
      <alignment vertical="center"/>
    </xf>
    <xf numFmtId="0" fontId="17" fillId="98" borderId="97" xfId="0"/>
    <xf numFmtId="0" fontId="17" fillId="96" borderId="95" xfId="0"/>
    <xf numFmtId="49" fontId="17" fillId="103" borderId="102" xfId="0">
      <alignment vertical="center"/>
    </xf>
    <xf numFmtId="0" fontId="17" fillId="104" borderId="103" xfId="0"/>
    <xf numFmtId="0" fontId="17" fillId="105" borderId="104" xfId="0"/>
    <xf numFmtId="49" fontId="17" fillId="106" borderId="105" xfId="0">
      <alignment vertical="center"/>
    </xf>
    <xf numFmtId="0" fontId="17" fillId="107" borderId="106" xfId="0"/>
    <xf numFmtId="0" fontId="5" fillId="23" borderId="22" xfId="0"/>
    <xf numFmtId="0" fontId="7" fillId="113" borderId="112" xfId="0">
      <alignment horizontal="right"/>
    </xf>
    <xf numFmtId="0" fontId="7" fillId="27" borderId="26" xfId="0">
      <alignment horizontal="righ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5" fillId="23" borderId="22" xfId="0"/>
    <xf numFmtId="49" fontId="9" fillId="114" borderId="113" xfId="0"/>
    <xf numFmtId="49" fontId="9" fillId="114" borderId="113" xfId="0"/>
    <xf numFmtId="49" fontId="9" fillId="114" borderId="113" xfId="0"/>
    <xf numFmtId="49" fontId="9" fillId="114" borderId="113" xfId="0"/>
    <xf numFmtId="49" fontId="6" fillId="115" borderId="114" xfId="0">
      <alignment vertical="center"/>
    </xf>
    <xf numFmtId="49" fontId="9" fillId="114" borderId="113" xfId="0"/>
    <xf numFmtId="49" fontId="9" fillId="114" borderId="113" xfId="0"/>
    <xf numFmtId="49" fontId="9" fillId="116" borderId="115" xfId="0">
      <alignment horizontal="center" vertical="center"/>
    </xf>
    <xf numFmtId="0" fontId="6" fillId="117" borderId="116" xfId="0">
      <alignment horizontal="center" vertical="center"/>
    </xf>
    <xf numFmtId="0" fontId="17" fillId="86" borderId="85" xfId="0">
      <alignment vertical="center"/>
    </xf>
    <xf numFmtId="49" fontId="17" fillId="88" borderId="87" xfId="0">
      <alignment vertical="center"/>
    </xf>
    <xf numFmtId="49" fontId="17" fillId="88" borderId="87" xfId="0">
      <alignment vertical="center"/>
    </xf>
    <xf numFmtId="49" fontId="17" fillId="88" borderId="87" xfId="0">
      <alignment vertical="center"/>
    </xf>
    <xf numFmtId="49" fontId="17" fillId="88" borderId="87" xfId="0">
      <alignment vertical="center"/>
    </xf>
    <xf numFmtId="0" fontId="17" fillId="90" borderId="89" xfId="0">
      <alignment horizontal="center" vertical="center"/>
    </xf>
    <xf numFmtId="49" fontId="17" fillId="88" borderId="87" xfId="0">
      <alignment vertical="center"/>
    </xf>
    <xf numFmtId="49" fontId="17" fillId="91" borderId="90" xfId="0">
      <alignment horizontal="right" vertical="center"/>
    </xf>
    <xf numFmtId="49" fontId="17" fillId="87" borderId="86" xfId="0">
      <alignment horizontal="left" vertical="center"/>
    </xf>
    <xf numFmtId="0" fontId="17" fillId="96" borderId="95" xfId="0"/>
    <xf numFmtId="49" fontId="19" fillId="93" borderId="92" xfId="0">
      <alignment horizontal="center" vertical="center"/>
    </xf>
    <xf numFmtId="0" fontId="19" fillId="118" borderId="117" xfId="0"/>
    <xf numFmtId="49" fontId="19" fillId="119" borderId="118" xfId="0">
      <alignment horizontal="center" vertical="center"/>
    </xf>
    <xf numFmtId="49" fontId="19" fillId="119" borderId="118" xfId="0">
      <alignment horizontal="center" vertical="center"/>
    </xf>
    <xf numFmtId="49" fontId="19" fillId="119" borderId="118" xfId="0">
      <alignment horizontal="center" vertical="center"/>
    </xf>
    <xf numFmtId="49" fontId="19" fillId="120" borderId="119" xfId="0">
      <alignment horizontal="center" vertical="center"/>
    </xf>
    <xf numFmtId="49" fontId="19" fillId="121" borderId="120" xfId="0">
      <alignment horizontal="center" vertical="center" wrapText="1"/>
    </xf>
    <xf numFmtId="49" fontId="19" fillId="121" borderId="120" xfId="0">
      <alignment horizontal="center" vertical="center" wrapText="1"/>
    </xf>
    <xf numFmtId="49" fontId="19" fillId="121" borderId="120" xfId="0">
      <alignment horizontal="center" vertical="center" wrapText="1"/>
    </xf>
    <xf numFmtId="0" fontId="17" fillId="96" borderId="95" xfId="0"/>
    <xf numFmtId="49" fontId="17" fillId="97" borderId="96" xfId="0">
      <alignment vertical="center"/>
    </xf>
    <xf numFmtId="0" fontId="17" fillId="122" borderId="121" xfId="0"/>
    <xf numFmtId="176" fontId="17" fillId="275" borderId="122" xfId="0" applyFill="1">
      <alignment horizontal="right" vertical="center"/>
    </xf>
    <xf numFmtId="177" fontId="17" fillId="275" borderId="123" xfId="0" applyFill="1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122" borderId="121" xfId="0"/>
    <xf numFmtId="0" fontId="17" fillId="96" borderId="95" xfId="0"/>
    <xf numFmtId="49" fontId="17" fillId="97" borderId="96" xfId="0">
      <alignment vertical="center"/>
    </xf>
    <xf numFmtId="0" fontId="17" fillId="122" borderId="121" xfId="0"/>
    <xf numFmtId="0" fontId="17" fillId="96" borderId="95" xfId="0"/>
    <xf numFmtId="49" fontId="17" fillId="97" borderId="96" xfId="0">
      <alignment vertical="center"/>
    </xf>
    <xf numFmtId="0" fontId="17" fillId="122" borderId="121" xfId="0"/>
    <xf numFmtId="176" fontId="17" fillId="125" borderId="124" xfId="0">
      <alignment horizontal="right" vertical="center"/>
    </xf>
    <xf numFmtId="0" fontId="5" fillId="101" borderId="100" xfId="0"/>
    <xf numFmtId="49" fontId="17" fillId="97" borderId="96" xfId="0">
      <alignment vertical="center"/>
    </xf>
    <xf numFmtId="0" fontId="17" fillId="122" borderId="121" xfId="0"/>
    <xf numFmtId="176" fontId="17" fillId="125" borderId="124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122" borderId="121" xfId="0"/>
    <xf numFmtId="176" fontId="17" fillId="125" borderId="124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122" borderId="121" xfId="0"/>
    <xf numFmtId="176" fontId="17" fillId="125" borderId="124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122" borderId="121" xfId="0"/>
    <xf numFmtId="176" fontId="17" fillId="125" borderId="124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122" borderId="121" xfId="0"/>
    <xf numFmtId="176" fontId="17" fillId="125" borderId="124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122" borderId="121" xfId="0"/>
    <xf numFmtId="176" fontId="17" fillId="125" borderId="124" xfId="0">
      <alignment horizontal="right" vertical="center"/>
    </xf>
    <xf numFmtId="0" fontId="5" fillId="101" borderId="100" xfId="0"/>
    <xf numFmtId="49" fontId="17" fillId="126" borderId="125" xfId="0">
      <alignment vertical="center" wrapText="1"/>
    </xf>
    <xf numFmtId="0" fontId="17" fillId="122" borderId="121" xfId="0"/>
    <xf numFmtId="176" fontId="17" fillId="125" borderId="124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122" borderId="121" xfId="0"/>
    <xf numFmtId="176" fontId="17" fillId="125" borderId="124" xfId="0">
      <alignment horizontal="right" vertical="center"/>
    </xf>
    <xf numFmtId="0" fontId="5" fillId="101" borderId="100" xfId="0"/>
    <xf numFmtId="49" fontId="17" fillId="126" borderId="125" xfId="0">
      <alignment vertical="center" wrapText="1"/>
    </xf>
    <xf numFmtId="0" fontId="17" fillId="122" borderId="121" xfId="0"/>
    <xf numFmtId="176" fontId="17" fillId="125" borderId="124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122" borderId="121" xfId="0"/>
    <xf numFmtId="0" fontId="17" fillId="96" borderId="95" xfId="0"/>
    <xf numFmtId="49" fontId="17" fillId="97" borderId="96" xfId="0">
      <alignment vertical="center"/>
    </xf>
    <xf numFmtId="0" fontId="17" fillId="122" borderId="121" xfId="0"/>
    <xf numFmtId="0" fontId="17" fillId="96" borderId="95" xfId="0"/>
    <xf numFmtId="49" fontId="17" fillId="97" borderId="96" xfId="0">
      <alignment vertical="center"/>
    </xf>
    <xf numFmtId="0" fontId="17" fillId="122" borderId="121" xfId="0"/>
    <xf numFmtId="176" fontId="17" fillId="125" borderId="124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122" borderId="121" xfId="0"/>
    <xf numFmtId="176" fontId="17" fillId="125" borderId="124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122" borderId="121" xfId="0"/>
    <xf numFmtId="176" fontId="17" fillId="125" borderId="124" xfId="0">
      <alignment horizontal="right" vertical="center"/>
    </xf>
    <xf numFmtId="0" fontId="5" fillId="101" borderId="100" xfId="0"/>
    <xf numFmtId="49" fontId="17" fillId="97" borderId="96" xfId="0">
      <alignment vertical="center"/>
    </xf>
    <xf numFmtId="0" fontId="17" fillId="122" borderId="121" xfId="0"/>
    <xf numFmtId="176" fontId="17" fillId="125" borderId="124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122" borderId="121" xfId="0"/>
    <xf numFmtId="176" fontId="17" fillId="125" borderId="124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122" borderId="121" xfId="0"/>
    <xf numFmtId="176" fontId="17" fillId="125" borderId="124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122" borderId="121" xfId="0"/>
    <xf numFmtId="176" fontId="17" fillId="125" borderId="124" xfId="0">
      <alignment horizontal="right" vertical="center"/>
    </xf>
    <xf numFmtId="0" fontId="5" fillId="101" borderId="100" xfId="0"/>
    <xf numFmtId="49" fontId="17" fillId="126" borderId="125" xfId="0">
      <alignment vertical="center" wrapText="1"/>
    </xf>
    <xf numFmtId="0" fontId="17" fillId="122" borderId="121" xfId="0"/>
    <xf numFmtId="176" fontId="17" fillId="125" borderId="124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122" borderId="121" xfId="0"/>
    <xf numFmtId="176" fontId="17" fillId="125" borderId="124" xfId="0">
      <alignment horizontal="right" vertical="center"/>
    </xf>
    <xf numFmtId="0" fontId="5" fillId="101" borderId="100" xfId="0"/>
    <xf numFmtId="49" fontId="17" fillId="126" borderId="125" xfId="0">
      <alignment vertical="center" wrapText="1"/>
    </xf>
    <xf numFmtId="0" fontId="17" fillId="122" borderId="121" xfId="0"/>
    <xf numFmtId="176" fontId="17" fillId="125" borderId="124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122" borderId="121" xfId="0"/>
    <xf numFmtId="0" fontId="17" fillId="96" borderId="95" xfId="0"/>
    <xf numFmtId="49" fontId="17" fillId="97" borderId="96" xfId="0">
      <alignment vertical="center"/>
    </xf>
    <xf numFmtId="0" fontId="17" fillId="122" borderId="121" xfId="0"/>
    <xf numFmtId="0" fontId="5" fillId="23" borderId="22" xfId="0"/>
    <xf numFmtId="0" fontId="7" fillId="113" borderId="112" xfId="0">
      <alignment horizontal="right"/>
    </xf>
    <xf numFmtId="0" fontId="7" fillId="27" borderId="26" xfId="0">
      <alignment horizontal="righ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18" fillId="81" borderId="80" xfId="0"/>
    <xf numFmtId="49" fontId="17" fillId="83" borderId="82" xfId="0"/>
    <xf numFmtId="49" fontId="17" fillId="83" borderId="82" xfId="0"/>
    <xf numFmtId="49" fontId="17" fillId="83" borderId="82" xfId="0"/>
    <xf numFmtId="49" fontId="17" fillId="83" borderId="82" xfId="0"/>
    <xf numFmtId="49" fontId="17" fillId="83" borderId="82" xfId="0"/>
    <xf numFmtId="49" fontId="17" fillId="83" borderId="82" xfId="0"/>
    <xf numFmtId="49" fontId="17" fillId="83" borderId="82" xfId="0"/>
    <xf numFmtId="49" fontId="17" fillId="84" borderId="83" xfId="0">
      <alignment horizontal="right" vertical="center"/>
    </xf>
    <xf numFmtId="0" fontId="17" fillId="85" borderId="84" xfId="0">
      <alignment horizontal="right" vertical="center"/>
    </xf>
    <xf numFmtId="0" fontId="17" fillId="86" borderId="85" xfId="0">
      <alignment vertical="center"/>
    </xf>
    <xf numFmtId="49" fontId="17" fillId="88" borderId="87" xfId="0">
      <alignment vertical="center"/>
    </xf>
    <xf numFmtId="49" fontId="17" fillId="88" borderId="87" xfId="0">
      <alignment vertical="center"/>
    </xf>
    <xf numFmtId="49" fontId="17" fillId="88" borderId="87" xfId="0">
      <alignment vertical="center"/>
    </xf>
    <xf numFmtId="49" fontId="17" fillId="88" borderId="87" xfId="0">
      <alignment vertical="center"/>
    </xf>
    <xf numFmtId="0" fontId="17" fillId="90" borderId="89" xfId="0">
      <alignment horizontal="center" vertical="center"/>
    </xf>
    <xf numFmtId="49" fontId="17" fillId="88" borderId="87" xfId="0">
      <alignment vertical="center"/>
    </xf>
    <xf numFmtId="49" fontId="17" fillId="91" borderId="90" xfId="0">
      <alignment horizontal="right" vertical="center"/>
    </xf>
    <xf numFmtId="49" fontId="17" fillId="91" borderId="90" xfId="0">
      <alignment horizontal="right" vertical="center"/>
    </xf>
    <xf numFmtId="0" fontId="17" fillId="96" borderId="95" xfId="0"/>
    <xf numFmtId="49" fontId="19" fillId="93" borderId="92" xfId="0">
      <alignment horizontal="center" vertical="center"/>
    </xf>
    <xf numFmtId="0" fontId="19" fillId="118" borderId="117" xfId="0"/>
    <xf numFmtId="49" fontId="19" fillId="93" borderId="92" xfId="0">
      <alignment horizontal="center" vertical="center"/>
    </xf>
    <xf numFmtId="49" fontId="19" fillId="93" borderId="92" xfId="0">
      <alignment horizontal="center" vertical="center"/>
    </xf>
    <xf numFmtId="49" fontId="19" fillId="93" borderId="92" xfId="0">
      <alignment horizontal="center" vertical="center"/>
    </xf>
    <xf numFmtId="49" fontId="19" fillId="93" borderId="92" xfId="0">
      <alignment horizontal="center" vertical="center"/>
    </xf>
    <xf numFmtId="49" fontId="19" fillId="95" borderId="94" xfId="0">
      <alignment horizontal="center" vertical="center" wrapText="1"/>
    </xf>
    <xf numFmtId="49" fontId="19" fillId="95" borderId="94" xfId="0">
      <alignment horizontal="center" vertical="center" wrapText="1"/>
    </xf>
    <xf numFmtId="49" fontId="19" fillId="95" borderId="94" xfId="0">
      <alignment horizontal="center" vertical="center" wrapText="1"/>
    </xf>
    <xf numFmtId="0" fontId="17" fillId="96" borderId="95" xfId="0"/>
    <xf numFmtId="49" fontId="17" fillId="97" borderId="96" xfId="0">
      <alignment vertical="center"/>
    </xf>
    <xf numFmtId="0" fontId="17" fillId="98" borderId="97" xfId="0"/>
    <xf numFmtId="0" fontId="17" fillId="96" borderId="95" xfId="0"/>
    <xf numFmtId="49" fontId="17" fillId="97" borderId="96" xfId="0">
      <alignment vertical="center"/>
    </xf>
    <xf numFmtId="0" fontId="17" fillId="98" borderId="97" xfId="0"/>
    <xf numFmtId="0" fontId="17" fillId="96" borderId="95" xfId="0"/>
    <xf numFmtId="49" fontId="17" fillId="97" borderId="96" xfId="0">
      <alignment vertical="center"/>
    </xf>
    <xf numFmtId="0" fontId="17" fillId="98" borderId="97" xfId="0"/>
    <xf numFmtId="0" fontId="17" fillId="96" borderId="95" xfId="0"/>
    <xf numFmtId="49" fontId="17" fillId="97" borderId="96" xfId="0">
      <alignment vertical="center"/>
    </xf>
    <xf numFmtId="0" fontId="17" fillId="98" borderId="97" xfId="0"/>
    <xf numFmtId="176" fontId="17" fillId="131" borderId="130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98" borderId="97" xfId="0"/>
    <xf numFmtId="176" fontId="17" fillId="131" borderId="130" xfId="0">
      <alignment horizontal="right" vertical="center"/>
    </xf>
    <xf numFmtId="0" fontId="5" fillId="101" borderId="100" xfId="0"/>
    <xf numFmtId="49" fontId="17" fillId="97" borderId="96" xfId="0">
      <alignment vertical="center"/>
    </xf>
    <xf numFmtId="0" fontId="17" fillId="98" borderId="97" xfId="0"/>
    <xf numFmtId="176" fontId="17" fillId="131" borderId="130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98" borderId="97" xfId="0"/>
    <xf numFmtId="176" fontId="17" fillId="131" borderId="130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98" borderId="97" xfId="0"/>
    <xf numFmtId="176" fontId="17" fillId="131" borderId="130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98" borderId="97" xfId="0"/>
    <xf numFmtId="176" fontId="17" fillId="131" borderId="130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98" borderId="97" xfId="0"/>
    <xf numFmtId="176" fontId="17" fillId="131" borderId="130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98" borderId="97" xfId="0"/>
    <xf numFmtId="176" fontId="17" fillId="131" borderId="130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98" borderId="97" xfId="0"/>
    <xf numFmtId="176" fontId="17" fillId="131" borderId="130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98" borderId="97" xfId="0"/>
    <xf numFmtId="0" fontId="17" fillId="96" borderId="95" xfId="0"/>
    <xf numFmtId="49" fontId="17" fillId="97" borderId="96" xfId="0">
      <alignment vertical="center"/>
    </xf>
    <xf numFmtId="0" fontId="17" fillId="98" borderId="97" xfId="0"/>
    <xf numFmtId="0" fontId="17" fillId="96" borderId="95" xfId="0"/>
    <xf numFmtId="49" fontId="17" fillId="97" borderId="96" xfId="0">
      <alignment vertical="center"/>
    </xf>
    <xf numFmtId="0" fontId="17" fillId="98" borderId="97" xfId="0"/>
    <xf numFmtId="176" fontId="17" fillId="131" borderId="130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98" borderId="97" xfId="0"/>
    <xf numFmtId="176" fontId="17" fillId="131" borderId="130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98" borderId="97" xfId="0"/>
    <xf numFmtId="176" fontId="17" fillId="131" borderId="130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98" borderId="97" xfId="0"/>
    <xf numFmtId="176" fontId="17" fillId="131" borderId="130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98" borderId="97" xfId="0"/>
    <xf numFmtId="176" fontId="17" fillId="131" borderId="130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98" borderId="97" xfId="0"/>
    <xf numFmtId="176" fontId="17" fillId="131" borderId="130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98" borderId="97" xfId="0"/>
    <xf numFmtId="176" fontId="17" fillId="131" borderId="130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98" borderId="97" xfId="0"/>
    <xf numFmtId="0" fontId="17" fillId="96" borderId="95" xfId="0"/>
    <xf numFmtId="49" fontId="17" fillId="97" borderId="96" xfId="0">
      <alignment vertical="center"/>
    </xf>
    <xf numFmtId="0" fontId="17" fillId="98" borderId="97" xfId="0"/>
    <xf numFmtId="0" fontId="8" fillId="133" borderId="132" xfId="0">
      <alignment horizontal="center" vertical="center"/>
    </xf>
    <xf numFmtId="0" fontId="8" fillId="134" borderId="133" xfId="0">
      <alignment horizontal="right" vertical="center"/>
    </xf>
    <xf numFmtId="0" fontId="7" fillId="29" borderId="28" xfId="0">
      <alignment horizontal="left" vertical="center"/>
    </xf>
    <xf numFmtId="0" fontId="8" fillId="30" borderId="29" xfId="0">
      <alignment horizontal="left" vertical="center"/>
    </xf>
    <xf numFmtId="0" fontId="7" fillId="29" borderId="28" xfId="0">
      <alignment horizontal="left" vertical="center"/>
    </xf>
    <xf numFmtId="0" fontId="8" fillId="30" borderId="29" xfId="0">
      <alignment horizontal="lef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18" fillId="81" borderId="80" xfId="0"/>
    <xf numFmtId="0" fontId="18" fillId="81" borderId="80" xfId="0"/>
    <xf numFmtId="0" fontId="18" fillId="81" borderId="80" xfId="0"/>
    <xf numFmtId="0" fontId="18" fillId="81" borderId="80" xfId="0"/>
    <xf numFmtId="0" fontId="18" fillId="81" borderId="80" xfId="0"/>
    <xf numFmtId="0" fontId="17" fillId="86" borderId="85" xfId="0">
      <alignment vertical="center"/>
    </xf>
    <xf numFmtId="0" fontId="18" fillId="81" borderId="80" xfId="0"/>
    <xf numFmtId="0" fontId="18" fillId="81" borderId="80" xfId="0"/>
    <xf numFmtId="0" fontId="17" fillId="85" borderId="84" xfId="0">
      <alignment horizontal="right" vertical="center"/>
    </xf>
    <xf numFmtId="0" fontId="17" fillId="85" borderId="84" xfId="0">
      <alignment horizontal="right" vertical="center"/>
    </xf>
    <xf numFmtId="0" fontId="18" fillId="135" borderId="134" xfId="0">
      <alignment vertical="center"/>
    </xf>
    <xf numFmtId="0" fontId="17" fillId="136" borderId="135" xfId="0">
      <alignment vertical="center"/>
    </xf>
    <xf numFmtId="0" fontId="17" fillId="136" borderId="135" xfId="0">
      <alignment vertical="center"/>
    </xf>
    <xf numFmtId="0" fontId="18" fillId="137" borderId="136" xfId="0">
      <alignment vertical="center"/>
    </xf>
    <xf numFmtId="0" fontId="18" fillId="137" borderId="136" xfId="0">
      <alignment vertical="center"/>
    </xf>
    <xf numFmtId="0" fontId="18" fillId="139" borderId="138" xfId="0">
      <alignment horizontal="center" vertical="center"/>
    </xf>
    <xf numFmtId="0" fontId="18" fillId="137" borderId="136" xfId="0">
      <alignment vertical="center"/>
    </xf>
    <xf numFmtId="0" fontId="18" fillId="140" borderId="139" xfId="0">
      <alignment horizontal="right" vertical="center"/>
    </xf>
    <xf numFmtId="0" fontId="17" fillId="141" borderId="140" xfId="0">
      <alignment horizontal="right" vertical="center"/>
    </xf>
    <xf numFmtId="0" fontId="18" fillId="142" borderId="141" xfId="0"/>
    <xf numFmtId="0" fontId="19" fillId="143" borderId="142" xfId="0">
      <alignment horizontal="center" vertical="center"/>
    </xf>
    <xf numFmtId="0" fontId="21" fillId="144" borderId="143" xfId="0"/>
    <xf numFmtId="0" fontId="19" fillId="143" borderId="142" xfId="0">
      <alignment horizontal="center" vertical="center"/>
    </xf>
    <xf numFmtId="0" fontId="19" fillId="143" borderId="142" xfId="0">
      <alignment horizontal="center" vertical="center"/>
    </xf>
    <xf numFmtId="0" fontId="19" fillId="143" borderId="142" xfId="0">
      <alignment horizontal="center" vertical="center"/>
    </xf>
    <xf numFmtId="0" fontId="19" fillId="143" borderId="142" xfId="0">
      <alignment horizontal="center" vertical="center"/>
    </xf>
    <xf numFmtId="0" fontId="19" fillId="145" borderId="144" xfId="0">
      <alignment horizontal="center" vertical="center" wrapText="1"/>
    </xf>
    <xf numFmtId="0" fontId="19" fillId="145" borderId="144" xfId="0">
      <alignment horizontal="center" vertical="center" wrapText="1"/>
    </xf>
    <xf numFmtId="0" fontId="19" fillId="145" borderId="144" xfId="0">
      <alignment horizontal="center" vertical="center" wrapText="1"/>
    </xf>
    <xf numFmtId="0" fontId="18" fillId="142" borderId="141" xfId="0"/>
    <xf numFmtId="0" fontId="17" fillId="146" borderId="145" xfId="0">
      <alignment vertical="center"/>
    </xf>
    <xf numFmtId="0" fontId="18" fillId="147" borderId="146" xfId="0"/>
    <xf numFmtId="0" fontId="18" fillId="142" borderId="141" xfId="0"/>
    <xf numFmtId="0" fontId="17" fillId="146" borderId="145" xfId="0">
      <alignment vertical="center"/>
    </xf>
    <xf numFmtId="0" fontId="18" fillId="147" borderId="146" xfId="0"/>
    <xf numFmtId="0" fontId="18" fillId="142" borderId="141" xfId="0"/>
    <xf numFmtId="0" fontId="17" fillId="146" borderId="145" xfId="0">
      <alignment vertical="center"/>
    </xf>
    <xf numFmtId="0" fontId="18" fillId="147" borderId="146" xfId="0"/>
    <xf numFmtId="0" fontId="18" fillId="142" borderId="141" xfId="0"/>
    <xf numFmtId="0" fontId="17" fillId="146" borderId="14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0" fontId="17" fillId="146" borderId="14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5" fillId="148" borderId="147" xfId="0"/>
    <xf numFmtId="0" fontId="17" fillId="146" borderId="14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0" fontId="17" fillId="146" borderId="14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0" fontId="17" fillId="146" borderId="14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0" fontId="17" fillId="146" borderId="14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0" fontId="17" fillId="146" borderId="14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0" fontId="17" fillId="146" borderId="14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0" fontId="17" fillId="146" borderId="145" xfId="0">
      <alignment vertical="center"/>
    </xf>
    <xf numFmtId="0" fontId="18" fillId="147" borderId="146" xfId="0"/>
    <xf numFmtId="0" fontId="18" fillId="142" borderId="141" xfId="0"/>
    <xf numFmtId="0" fontId="17" fillId="146" borderId="145" xfId="0">
      <alignment vertical="center"/>
    </xf>
    <xf numFmtId="0" fontId="18" fillId="147" borderId="146" xfId="0"/>
    <xf numFmtId="0" fontId="18" fillId="142" borderId="141" xfId="0"/>
    <xf numFmtId="0" fontId="17" fillId="146" borderId="14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0" fontId="17" fillId="146" borderId="14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0" fontId="17" fillId="146" borderId="14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0" fontId="17" fillId="146" borderId="14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0" fontId="17" fillId="146" borderId="14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0" fontId="17" fillId="146" borderId="145" xfId="0">
      <alignment vertical="center"/>
    </xf>
    <xf numFmtId="0" fontId="18" fillId="147" borderId="146" xfId="0"/>
    <xf numFmtId="0" fontId="18" fillId="142" borderId="141" xfId="0"/>
    <xf numFmtId="0" fontId="17" fillId="146" borderId="145" xfId="0">
      <alignment vertical="center"/>
    </xf>
    <xf numFmtId="0" fontId="18" fillId="147" borderId="146" xfId="0"/>
    <xf numFmtId="0" fontId="5" fillId="23" borderId="22" xfId="0"/>
    <xf numFmtId="0" fontId="11" fillId="64" borderId="63" xfId="0">
      <alignment horizontal="right"/>
    </xf>
    <xf numFmtId="0" fontId="7" fillId="29" borderId="28" xfId="0">
      <alignment horizontal="left" vertical="center"/>
    </xf>
    <xf numFmtId="0" fontId="11" fillId="153" borderId="152" xfId="0">
      <alignment horizontal="left"/>
    </xf>
    <xf numFmtId="0" fontId="7" fillId="29" borderId="28" xfId="0">
      <alignment horizontal="left" vertical="center"/>
    </xf>
    <xf numFmtId="0" fontId="11" fillId="153" borderId="152" xfId="0">
      <alignment horizontal="left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18" fillId="81" borderId="80" xfId="0"/>
    <xf numFmtId="49" fontId="18" fillId="154" borderId="153" xfId="0"/>
    <xf numFmtId="49" fontId="18" fillId="154" borderId="153" xfId="0"/>
    <xf numFmtId="49" fontId="18" fillId="154" borderId="153" xfId="0"/>
    <xf numFmtId="49" fontId="18" fillId="154" borderId="153" xfId="0"/>
    <xf numFmtId="49" fontId="17" fillId="82" borderId="81" xfId="0">
      <alignment vertical="center"/>
    </xf>
    <xf numFmtId="49" fontId="18" fillId="154" borderId="153" xfId="0"/>
    <xf numFmtId="49" fontId="18" fillId="154" borderId="153" xfId="0"/>
    <xf numFmtId="49" fontId="17" fillId="84" borderId="83" xfId="0">
      <alignment horizontal="right" vertical="center"/>
    </xf>
    <xf numFmtId="0" fontId="17" fillId="85" borderId="84" xfId="0">
      <alignment horizontal="right" vertical="center"/>
    </xf>
    <xf numFmtId="0" fontId="18" fillId="135" borderId="134" xfId="0">
      <alignment vertical="center"/>
    </xf>
    <xf numFmtId="49" fontId="17" fillId="155" borderId="154" xfId="0">
      <alignment vertical="center"/>
    </xf>
    <xf numFmtId="49" fontId="17" fillId="155" borderId="154" xfId="0">
      <alignment vertical="center"/>
    </xf>
    <xf numFmtId="49" fontId="18" fillId="156" borderId="155" xfId="0">
      <alignment vertical="center"/>
    </xf>
    <xf numFmtId="49" fontId="18" fillId="156" borderId="155" xfId="0">
      <alignment vertical="center"/>
    </xf>
    <xf numFmtId="49" fontId="17" fillId="157" borderId="156" xfId="0">
      <alignment horizontal="center" vertical="center"/>
    </xf>
    <xf numFmtId="49" fontId="18" fillId="156" borderId="155" xfId="0">
      <alignment vertical="center"/>
    </xf>
    <xf numFmtId="49" fontId="18" fillId="156" borderId="155" xfId="0">
      <alignment vertical="center"/>
    </xf>
    <xf numFmtId="49" fontId="18" fillId="158" borderId="157" xfId="0">
      <alignment horizontal="right" vertical="center"/>
    </xf>
    <xf numFmtId="49" fontId="17" fillId="159" borderId="158" xfId="0">
      <alignment horizontal="right" vertical="center"/>
    </xf>
    <xf numFmtId="0" fontId="18" fillId="160" borderId="159" xfId="0">
      <alignment horizontal="center"/>
    </xf>
    <xf numFmtId="49" fontId="19" fillId="161" borderId="160" xfId="0">
      <alignment horizontal="center" vertical="center"/>
    </xf>
    <xf numFmtId="0" fontId="21" fillId="162" borderId="161" xfId="0">
      <alignment horizontal="center"/>
    </xf>
    <xf numFmtId="49" fontId="19" fillId="161" borderId="160" xfId="0">
      <alignment horizontal="center" vertical="center"/>
    </xf>
    <xf numFmtId="49" fontId="19" fillId="161" borderId="160" xfId="0">
      <alignment horizontal="center" vertical="center"/>
    </xf>
    <xf numFmtId="49" fontId="19" fillId="161" borderId="160" xfId="0">
      <alignment horizontal="center" vertical="center"/>
    </xf>
    <xf numFmtId="49" fontId="19" fillId="161" borderId="160" xfId="0">
      <alignment horizontal="center" vertical="center"/>
    </xf>
    <xf numFmtId="49" fontId="19" fillId="163" borderId="162" xfId="0">
      <alignment horizontal="center" vertical="center" wrapText="1"/>
    </xf>
    <xf numFmtId="49" fontId="19" fillId="163" borderId="162" xfId="0">
      <alignment horizontal="center" vertical="center" wrapText="1"/>
    </xf>
    <xf numFmtId="49" fontId="19" fillId="163" borderId="162" xfId="0">
      <alignment horizontal="center" vertical="center" wrapText="1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5" fillId="148" borderId="147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49" fontId="7" fillId="26" borderId="25" xfId="0">
      <alignment horizontal="right" vertical="center" wrapText="1"/>
    </xf>
    <xf numFmtId="0" fontId="7" fillId="113" borderId="112" xfId="0">
      <alignment horizontal="right"/>
    </xf>
    <xf numFmtId="0" fontId="7" fillId="27" borderId="26" xfId="0">
      <alignment horizontal="right" vertical="center"/>
    </xf>
    <xf numFmtId="0" fontId="7" fillId="27" borderId="26" xfId="0">
      <alignment horizontal="righ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5" fillId="23" borderId="22" xfId="0"/>
    <xf numFmtId="49" fontId="9" fillId="114" borderId="113" xfId="0"/>
    <xf numFmtId="49" fontId="9" fillId="114" borderId="113" xfId="0"/>
    <xf numFmtId="49" fontId="9" fillId="114" borderId="113" xfId="0"/>
    <xf numFmtId="49" fontId="9" fillId="114" borderId="113" xfId="0"/>
    <xf numFmtId="49" fontId="9" fillId="114" borderId="113" xfId="0"/>
    <xf numFmtId="49" fontId="9" fillId="114" borderId="113" xfId="0"/>
    <xf numFmtId="49" fontId="9" fillId="114" borderId="113" xfId="0"/>
    <xf numFmtId="49" fontId="17" fillId="84" borderId="83" xfId="0">
      <alignment horizontal="right" vertical="center"/>
    </xf>
    <xf numFmtId="0" fontId="17" fillId="85" borderId="84" xfId="0">
      <alignment horizontal="right" vertical="center"/>
    </xf>
    <xf numFmtId="0" fontId="18" fillId="81" borderId="80" xfId="0"/>
    <xf numFmtId="49" fontId="17" fillId="88" borderId="87" xfId="0">
      <alignment vertical="center"/>
    </xf>
    <xf numFmtId="49" fontId="17" fillId="88" borderId="87" xfId="0">
      <alignment vertical="center"/>
    </xf>
    <xf numFmtId="49" fontId="17" fillId="164" borderId="163" xfId="0"/>
    <xf numFmtId="49" fontId="17" fillId="164" borderId="163" xfId="0"/>
    <xf numFmtId="49" fontId="17" fillId="165" borderId="164" xfId="0">
      <alignment horizontal="center" vertical="center"/>
    </xf>
    <xf numFmtId="49" fontId="17" fillId="164" borderId="163" xfId="0"/>
    <xf numFmtId="49" fontId="17" fillId="164" borderId="163" xfId="0"/>
    <xf numFmtId="49" fontId="17" fillId="91" borderId="90" xfId="0">
      <alignment horizontal="right" vertical="center"/>
    </xf>
    <xf numFmtId="49" fontId="17" fillId="91" borderId="90" xfId="0">
      <alignment horizontal="right" vertical="center"/>
    </xf>
    <xf numFmtId="0" fontId="17" fillId="96" borderId="95" xfId="0"/>
    <xf numFmtId="49" fontId="19" fillId="93" borderId="92" xfId="0">
      <alignment horizontal="center" vertical="center"/>
    </xf>
    <xf numFmtId="0" fontId="19" fillId="118" borderId="117" xfId="0"/>
    <xf numFmtId="49" fontId="19" fillId="93" borderId="92" xfId="0">
      <alignment horizontal="center" vertical="center"/>
    </xf>
    <xf numFmtId="49" fontId="19" fillId="95" borderId="94" xfId="0">
      <alignment horizontal="center" vertical="center" wrapText="1"/>
    </xf>
    <xf numFmtId="49" fontId="19" fillId="93" borderId="92" xfId="0">
      <alignment horizontal="center" vertical="center"/>
    </xf>
    <xf numFmtId="49" fontId="19" fillId="93" borderId="92" xfId="0">
      <alignment horizontal="center" vertical="center"/>
    </xf>
    <xf numFmtId="49" fontId="19" fillId="95" borderId="94" xfId="0">
      <alignment horizontal="center" vertical="center" wrapText="1"/>
    </xf>
    <xf numFmtId="49" fontId="19" fillId="95" borderId="94" xfId="0">
      <alignment horizontal="center" vertical="center" wrapText="1"/>
    </xf>
    <xf numFmtId="49" fontId="19" fillId="95" borderId="94" xfId="0">
      <alignment horizontal="center" vertical="center" wrapText="1"/>
    </xf>
    <xf numFmtId="0" fontId="17" fillId="96" borderId="95" xfId="0"/>
    <xf numFmtId="49" fontId="17" fillId="97" borderId="96" xfId="0">
      <alignment vertical="center"/>
    </xf>
    <xf numFmtId="0" fontId="17" fillId="98" borderId="97" xfId="0"/>
    <xf numFmtId="0" fontId="17" fillId="96" borderId="95" xfId="0"/>
    <xf numFmtId="49" fontId="17" fillId="97" borderId="96" xfId="0">
      <alignment vertical="center"/>
    </xf>
    <xf numFmtId="0" fontId="17" fillId="98" borderId="97" xfId="0"/>
    <xf numFmtId="0" fontId="17" fillId="96" borderId="95" xfId="0"/>
    <xf numFmtId="49" fontId="17" fillId="97" borderId="96" xfId="0">
      <alignment vertical="center"/>
    </xf>
    <xf numFmtId="0" fontId="17" fillId="98" borderId="97" xfId="0"/>
    <xf numFmtId="0" fontId="17" fillId="96" borderId="95" xfId="0"/>
    <xf numFmtId="49" fontId="17" fillId="97" borderId="96" xfId="0">
      <alignment vertical="center"/>
    </xf>
    <xf numFmtId="0" fontId="17" fillId="98" borderId="97" xfId="0"/>
    <xf numFmtId="176" fontId="17" fillId="131" borderId="130" xfId="0">
      <alignment horizontal="right" vertical="center"/>
    </xf>
    <xf numFmtId="0" fontId="5" fillId="101" borderId="100" xfId="0"/>
    <xf numFmtId="49" fontId="17" fillId="97" borderId="96" xfId="0">
      <alignment vertical="center"/>
    </xf>
    <xf numFmtId="0" fontId="17" fillId="98" borderId="97" xfId="0"/>
    <xf numFmtId="176" fontId="17" fillId="131" borderId="130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98" borderId="97" xfId="0"/>
    <xf numFmtId="176" fontId="17" fillId="131" borderId="130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98" borderId="97" xfId="0"/>
    <xf numFmtId="176" fontId="17" fillId="131" borderId="130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98" borderId="97" xfId="0"/>
    <xf numFmtId="176" fontId="17" fillId="131" borderId="130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98" borderId="97" xfId="0"/>
    <xf numFmtId="176" fontId="17" fillId="131" borderId="130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98" borderId="97" xfId="0"/>
    <xf numFmtId="0" fontId="17" fillId="96" borderId="95" xfId="0"/>
    <xf numFmtId="49" fontId="17" fillId="97" borderId="96" xfId="0">
      <alignment vertical="center"/>
    </xf>
    <xf numFmtId="0" fontId="17" fillId="98" borderId="97" xfId="0"/>
    <xf numFmtId="0" fontId="17" fillId="96" borderId="95" xfId="0"/>
    <xf numFmtId="49" fontId="17" fillId="97" borderId="96" xfId="0">
      <alignment vertical="center"/>
    </xf>
    <xf numFmtId="0" fontId="17" fillId="98" borderId="97" xfId="0"/>
    <xf numFmtId="176" fontId="17" fillId="131" borderId="130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98" borderId="97" xfId="0"/>
    <xf numFmtId="176" fontId="17" fillId="131" borderId="130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98" borderId="97" xfId="0"/>
    <xf numFmtId="176" fontId="17" fillId="131" borderId="130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98" borderId="97" xfId="0"/>
    <xf numFmtId="176" fontId="17" fillId="131" borderId="130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98" borderId="97" xfId="0"/>
    <xf numFmtId="176" fontId="17" fillId="131" borderId="130" xfId="0">
      <alignment horizontal="right" vertical="center"/>
    </xf>
    <xf numFmtId="0" fontId="17" fillId="96" borderId="95" xfId="0"/>
    <xf numFmtId="49" fontId="17" fillId="97" borderId="96" xfId="0">
      <alignment vertical="center"/>
    </xf>
    <xf numFmtId="0" fontId="17" fillId="98" borderId="97" xfId="0"/>
    <xf numFmtId="0" fontId="17" fillId="96" borderId="95" xfId="0"/>
    <xf numFmtId="49" fontId="17" fillId="97" borderId="96" xfId="0">
      <alignment vertical="center"/>
    </xf>
    <xf numFmtId="0" fontId="17" fillId="98" borderId="97" xfId="0"/>
    <xf numFmtId="0" fontId="5" fillId="23" borderId="22" xfId="0"/>
    <xf numFmtId="0" fontId="11" fillId="64" borderId="63" xfId="0">
      <alignment horizontal="right"/>
    </xf>
    <xf numFmtId="0" fontId="7" fillId="27" borderId="26" xfId="0">
      <alignment horizontal="righ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8" fillId="30" borderId="29" xfId="0">
      <alignment horizontal="lef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18" fillId="81" borderId="80" xfId="0"/>
    <xf numFmtId="49" fontId="18" fillId="154" borderId="153" xfId="0"/>
    <xf numFmtId="49" fontId="18" fillId="154" borderId="153" xfId="0"/>
    <xf numFmtId="49" fontId="18" fillId="154" borderId="153" xfId="0"/>
    <xf numFmtId="49" fontId="18" fillId="154" borderId="153" xfId="0"/>
    <xf numFmtId="49" fontId="18" fillId="154" borderId="153" xfId="0"/>
    <xf numFmtId="49" fontId="18" fillId="154" borderId="153" xfId="0"/>
    <xf numFmtId="49" fontId="18" fillId="154" borderId="153" xfId="0"/>
    <xf numFmtId="49" fontId="17" fillId="84" borderId="83" xfId="0">
      <alignment horizontal="right" vertical="center"/>
    </xf>
    <xf numFmtId="0" fontId="17" fillId="85" borderId="84" xfId="0">
      <alignment horizontal="right" vertical="center"/>
    </xf>
    <xf numFmtId="0" fontId="18" fillId="135" borderId="134" xfId="0">
      <alignment vertical="center"/>
    </xf>
    <xf numFmtId="49" fontId="17" fillId="155" borderId="154" xfId="0">
      <alignment vertical="center"/>
    </xf>
    <xf numFmtId="49" fontId="17" fillId="155" borderId="154" xfId="0">
      <alignment vertical="center"/>
    </xf>
    <xf numFmtId="49" fontId="18" fillId="156" borderId="155" xfId="0">
      <alignment vertical="center"/>
    </xf>
    <xf numFmtId="49" fontId="18" fillId="156" borderId="155" xfId="0">
      <alignment vertical="center"/>
    </xf>
    <xf numFmtId="0" fontId="18" fillId="139" borderId="138" xfId="0">
      <alignment horizontal="center" vertical="center"/>
    </xf>
    <xf numFmtId="49" fontId="18" fillId="156" borderId="155" xfId="0">
      <alignment vertical="center"/>
    </xf>
    <xf numFmtId="49" fontId="18" fillId="158" borderId="157" xfId="0">
      <alignment horizontal="right" vertical="center"/>
    </xf>
    <xf numFmtId="49" fontId="17" fillId="159" borderId="158" xfId="0">
      <alignment horizontal="right" vertical="center"/>
    </xf>
    <xf numFmtId="0" fontId="18" fillId="142" borderId="141" xfId="0"/>
    <xf numFmtId="49" fontId="19" fillId="161" borderId="160" xfId="0">
      <alignment horizontal="center" vertical="center"/>
    </xf>
    <xf numFmtId="0" fontId="21" fillId="144" borderId="143" xfId="0"/>
    <xf numFmtId="49" fontId="19" fillId="161" borderId="160" xfId="0">
      <alignment horizontal="center" vertical="center"/>
    </xf>
    <xf numFmtId="49" fontId="19" fillId="161" borderId="160" xfId="0">
      <alignment horizontal="center" vertical="center"/>
    </xf>
    <xf numFmtId="49" fontId="19" fillId="161" borderId="160" xfId="0">
      <alignment horizontal="center" vertical="center"/>
    </xf>
    <xf numFmtId="49" fontId="19" fillId="161" borderId="160" xfId="0">
      <alignment horizontal="center" vertical="center"/>
    </xf>
    <xf numFmtId="49" fontId="19" fillId="163" borderId="162" xfId="0">
      <alignment horizontal="center" vertical="center" wrapText="1"/>
    </xf>
    <xf numFmtId="49" fontId="19" fillId="163" borderId="162" xfId="0">
      <alignment horizontal="center" vertical="center" wrapText="1"/>
    </xf>
    <xf numFmtId="49" fontId="19" fillId="163" borderId="162" xfId="0">
      <alignment horizontal="center" vertical="center" wrapText="1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5" fillId="148" borderId="147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178" fontId="17" fillId="275" borderId="167" xfId="0" applyFill="1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23" fillId="275" borderId="168" xfId="0" applyFill="1">
      <alignment horizontal="right" vertical="center"/>
    </xf>
    <xf numFmtId="49" fontId="7" fillId="28" borderId="27" xfId="0">
      <alignment horizontal="right" vertical="center"/>
    </xf>
    <xf numFmtId="0" fontId="8" fillId="170" borderId="169" xfId="0">
      <alignment horizontal="right"/>
    </xf>
    <xf numFmtId="0" fontId="7" fillId="27" borderId="26" xfId="0">
      <alignment horizontal="righ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8" fillId="30" borderId="29" xfId="0">
      <alignment horizontal="left" vertical="center"/>
    </xf>
    <xf numFmtId="0" fontId="7" fillId="29" borderId="28" xfId="0">
      <alignment horizontal="left" vertical="center"/>
    </xf>
    <xf numFmtId="0" fontId="7" fillId="29" borderId="28" xfId="0">
      <alignment horizontal="left" vertical="center"/>
    </xf>
    <xf numFmtId="0" fontId="7" fillId="171" borderId="170" xfId="0">
      <alignment horizontal="center" vertical="center"/>
    </xf>
    <xf numFmtId="0" fontId="18" fillId="81" borderId="80" xfId="0"/>
    <xf numFmtId="49" fontId="18" fillId="154" borderId="153" xfId="0"/>
    <xf numFmtId="49" fontId="18" fillId="154" borderId="153" xfId="0"/>
    <xf numFmtId="49" fontId="18" fillId="154" borderId="153" xfId="0"/>
    <xf numFmtId="49" fontId="18" fillId="154" borderId="153" xfId="0"/>
    <xf numFmtId="49" fontId="17" fillId="82" borderId="81" xfId="0">
      <alignment vertical="center"/>
    </xf>
    <xf numFmtId="49" fontId="18" fillId="154" borderId="153" xfId="0"/>
    <xf numFmtId="49" fontId="18" fillId="154" borderId="153" xfId="0"/>
    <xf numFmtId="49" fontId="17" fillId="84" borderId="83" xfId="0">
      <alignment horizontal="right" vertical="center"/>
    </xf>
    <xf numFmtId="0" fontId="17" fillId="85" borderId="84" xfId="0">
      <alignment horizontal="right" vertical="center"/>
    </xf>
    <xf numFmtId="0" fontId="18" fillId="135" borderId="134" xfId="0">
      <alignment vertical="center"/>
    </xf>
    <xf numFmtId="49" fontId="17" fillId="155" borderId="154" xfId="0">
      <alignment vertical="center"/>
    </xf>
    <xf numFmtId="49" fontId="17" fillId="155" borderId="154" xfId="0">
      <alignment vertical="center"/>
    </xf>
    <xf numFmtId="49" fontId="18" fillId="156" borderId="155" xfId="0">
      <alignment vertical="center"/>
    </xf>
    <xf numFmtId="49" fontId="18" fillId="156" borderId="155" xfId="0">
      <alignment vertical="center"/>
    </xf>
    <xf numFmtId="0" fontId="18" fillId="139" borderId="138" xfId="0">
      <alignment horizontal="center" vertical="center"/>
    </xf>
    <xf numFmtId="49" fontId="18" fillId="156" borderId="155" xfId="0">
      <alignment vertical="center"/>
    </xf>
    <xf numFmtId="49" fontId="18" fillId="158" borderId="157" xfId="0">
      <alignment horizontal="right" vertical="center"/>
    </xf>
    <xf numFmtId="49" fontId="17" fillId="159" borderId="158" xfId="0">
      <alignment horizontal="right" vertical="center"/>
    </xf>
    <xf numFmtId="0" fontId="18" fillId="160" borderId="159" xfId="0">
      <alignment horizontal="center"/>
    </xf>
    <xf numFmtId="49" fontId="19" fillId="161" borderId="160" xfId="0">
      <alignment horizontal="center" vertical="center"/>
    </xf>
    <xf numFmtId="0" fontId="21" fillId="162" borderId="161" xfId="0">
      <alignment horizontal="center"/>
    </xf>
    <xf numFmtId="49" fontId="19" fillId="161" borderId="160" xfId="0">
      <alignment horizontal="center" vertical="center"/>
    </xf>
    <xf numFmtId="49" fontId="19" fillId="161" borderId="160" xfId="0">
      <alignment horizontal="center" vertical="center"/>
    </xf>
    <xf numFmtId="49" fontId="19" fillId="161" borderId="160" xfId="0">
      <alignment horizontal="center" vertical="center"/>
    </xf>
    <xf numFmtId="49" fontId="19" fillId="161" borderId="160" xfId="0">
      <alignment horizontal="center" vertical="center"/>
    </xf>
    <xf numFmtId="49" fontId="19" fillId="163" borderId="162" xfId="0">
      <alignment horizontal="center" vertical="center" wrapText="1"/>
    </xf>
    <xf numFmtId="49" fontId="19" fillId="163" borderId="162" xfId="0">
      <alignment horizontal="center" vertical="center" wrapText="1"/>
    </xf>
    <xf numFmtId="49" fontId="19" fillId="163" borderId="162" xfId="0">
      <alignment horizontal="center" vertical="center" wrapText="1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5" fillId="148" borderId="147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72" borderId="171" xfId="0">
      <alignment horizontal="left" vertical="center" wrapText="1"/>
    </xf>
    <xf numFmtId="0" fontId="18" fillId="173" borderId="172" xfId="0">
      <alignment horizontal="left" vertical="center" wrapText="1"/>
    </xf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6" fontId="17" fillId="125" borderId="124" xfId="0">
      <alignment horizontal="right" vertical="center"/>
    </xf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0" fontId="18" fillId="142" borderId="141" xfId="0"/>
    <xf numFmtId="49" fontId="17" fillId="106" borderId="105" xfId="0">
      <alignment vertical="center"/>
    </xf>
    <xf numFmtId="0" fontId="18" fillId="147" borderId="146" xfId="0"/>
    <xf numFmtId="179" fontId="17" fillId="174" borderId="173" xfId="0">
      <alignment horizontal="right" vertical="center"/>
    </xf>
    <xf numFmtId="0" fontId="7" fillId="175" borderId="174" xfId="0">
      <alignment horizontal="right" vertical="center" wrapText="1"/>
    </xf>
    <xf numFmtId="0" fontId="7" fillId="176" borderId="175" xfId="0">
      <alignment horizontal="left" vertical="center" wrapText="1"/>
    </xf>
    <xf numFmtId="0" fontId="7" fillId="176" borderId="175" xfId="0">
      <alignment horizontal="left" vertical="center" wrapText="1"/>
    </xf>
    <xf numFmtId="0" fontId="7" fillId="176" borderId="175" xfId="0">
      <alignment horizontal="left" vertical="center" wrapText="1"/>
    </xf>
    <xf numFmtId="0" fontId="7" fillId="176" borderId="175" xfId="0">
      <alignment horizontal="left" vertical="center" wrapText="1"/>
    </xf>
    <xf numFmtId="0" fontId="7" fillId="176" borderId="175" xfId="0">
      <alignment horizontal="left" vertical="center" wrapText="1"/>
    </xf>
    <xf numFmtId="0" fontId="7" fillId="176" borderId="175" xfId="0">
      <alignment horizontal="left" vertical="center" wrapText="1"/>
    </xf>
    <xf numFmtId="0" fontId="7" fillId="176" borderId="175" xfId="0">
      <alignment horizontal="left" vertical="center" wrapText="1"/>
    </xf>
    <xf numFmtId="0" fontId="9" fillId="177" borderId="176" xfId="0">
      <alignment vertical="center"/>
    </xf>
    <xf numFmtId="0" fontId="9" fillId="177" borderId="176" xfId="0">
      <alignment vertical="center"/>
    </xf>
    <xf numFmtId="0" fontId="9" fillId="178" borderId="177" xfId="0">
      <alignment horizontal="center" vertical="center" wrapText="1"/>
    </xf>
    <xf numFmtId="0" fontId="9" fillId="178" borderId="177" xfId="0">
      <alignment horizontal="center" vertical="center" wrapText="1"/>
    </xf>
    <xf numFmtId="0" fontId="9" fillId="179" borderId="178" xfId="0">
      <alignment vertical="center" wrapText="1"/>
    </xf>
    <xf numFmtId="0" fontId="9" fillId="179" borderId="178" xfId="0">
      <alignment vertical="center" wrapText="1"/>
    </xf>
    <xf numFmtId="0" fontId="9" fillId="179" borderId="178" xfId="0">
      <alignment vertical="center" wrapText="1"/>
    </xf>
    <xf numFmtId="0" fontId="9" fillId="180" borderId="179" xfId="0">
      <alignment horizontal="right" vertical="center"/>
    </xf>
    <xf numFmtId="0" fontId="9" fillId="180" borderId="179" xfId="0">
      <alignment horizontal="right" vertical="center"/>
    </xf>
    <xf numFmtId="0" fontId="19" fillId="181" borderId="180" xfId="0">
      <alignment horizontal="center" vertical="center"/>
    </xf>
    <xf numFmtId="0" fontId="19" fillId="182" borderId="181" xfId="0">
      <alignment horizontal="center" vertical="center" wrapText="1"/>
    </xf>
    <xf numFmtId="0" fontId="19" fillId="182" borderId="181" xfId="0">
      <alignment horizontal="center" vertical="center" wrapText="1"/>
    </xf>
    <xf numFmtId="0" fontId="19" fillId="181" borderId="180" xfId="0">
      <alignment horizontal="center" vertical="center"/>
    </xf>
    <xf numFmtId="0" fontId="19" fillId="181" borderId="180" xfId="0">
      <alignment horizontal="center" vertical="center"/>
    </xf>
    <xf numFmtId="0" fontId="19" fillId="181" borderId="180" xfId="0">
      <alignment horizontal="center" vertical="center"/>
    </xf>
    <xf numFmtId="0" fontId="19" fillId="181" borderId="180" xfId="0">
      <alignment horizontal="center" vertical="center"/>
    </xf>
    <xf numFmtId="0" fontId="19" fillId="182" borderId="181" xfId="0">
      <alignment horizontal="center" vertical="center" wrapText="1"/>
    </xf>
    <xf numFmtId="0" fontId="19" fillId="182" borderId="181" xfId="0">
      <alignment horizontal="center" vertical="center" wrapText="1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49" fontId="9" fillId="185" borderId="184" xfId="0">
      <alignment horizontal="center" vertical="center"/>
    </xf>
    <xf numFmtId="49" fontId="9" fillId="185" borderId="184" xfId="0">
      <alignment horizontal="center" vertical="center"/>
    </xf>
    <xf numFmtId="49" fontId="9" fillId="185" borderId="184" xfId="0">
      <alignment horizontal="center" vertical="center"/>
    </xf>
    <xf numFmtId="49" fontId="9" fillId="185" borderId="184" xfId="0">
      <alignment horizontal="center" vertical="center"/>
    </xf>
    <xf numFmtId="49" fontId="9" fillId="185" borderId="184" xfId="0">
      <alignment horizontal="center" vertical="center"/>
    </xf>
    <xf numFmtId="49" fontId="9" fillId="185" borderId="184" xfId="0">
      <alignment horizontal="center" vertical="center"/>
    </xf>
    <xf numFmtId="49" fontId="9" fillId="185" borderId="184" xfId="0">
      <alignment horizontal="center" vertical="center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0" fontId="9" fillId="186" borderId="185" xfId="0">
      <alignment horizontal="center" vertical="center"/>
    </xf>
    <xf numFmtId="180" fontId="9" fillId="275" borderId="186" xfId="0" applyFill="1">
      <alignment horizontal="right" vertical="center"/>
    </xf>
    <xf numFmtId="177" fontId="9" fillId="275" borderId="187" xfId="0" applyFill="1">
      <alignment horizontal="right" vertical="center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0" fontId="9" fillId="189" borderId="188" xfId="0">
      <alignment horizontal="center" vertical="center" wrapText="1"/>
    </xf>
    <xf numFmtId="180" fontId="9" fillId="190" borderId="189" xfId="0">
      <alignment horizontal="right" vertical="center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0" fontId="9" fillId="189" borderId="188" xfId="0">
      <alignment horizontal="center" vertical="center" wrapText="1"/>
    </xf>
    <xf numFmtId="180" fontId="9" fillId="190" borderId="189" xfId="0">
      <alignment horizontal="right" vertical="center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0" fontId="9" fillId="189" borderId="188" xfId="0">
      <alignment horizontal="center" vertical="center" wrapText="1"/>
    </xf>
    <xf numFmtId="180" fontId="9" fillId="190" borderId="189" xfId="0">
      <alignment horizontal="right" vertical="center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0" fontId="9" fillId="189" borderId="188" xfId="0">
      <alignment horizontal="center" vertical="center" wrapText="1"/>
    </xf>
    <xf numFmtId="180" fontId="9" fillId="190" borderId="189" xfId="0">
      <alignment horizontal="right" vertical="center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0" fontId="9" fillId="189" borderId="188" xfId="0">
      <alignment horizontal="center" vertical="center" wrapText="1"/>
    </xf>
    <xf numFmtId="180" fontId="9" fillId="190" borderId="189" xfId="0">
      <alignment horizontal="right" vertical="center"/>
    </xf>
    <xf numFmtId="178" fontId="9" fillId="275" borderId="190" xfId="0" applyFill="1">
      <alignment horizontal="right" vertical="center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0" fontId="9" fillId="189" borderId="188" xfId="0">
      <alignment horizontal="center" vertical="center" wrapText="1"/>
    </xf>
    <xf numFmtId="180" fontId="9" fillId="190" borderId="189" xfId="0">
      <alignment horizontal="right" vertical="center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0" fontId="9" fillId="189" borderId="188" xfId="0">
      <alignment horizontal="center" vertical="center" wrapText="1"/>
    </xf>
    <xf numFmtId="180" fontId="9" fillId="190" borderId="189" xfId="0">
      <alignment horizontal="right" vertical="center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0" fontId="9" fillId="189" borderId="188" xfId="0">
      <alignment horizontal="center" vertical="center" wrapText="1"/>
    </xf>
    <xf numFmtId="180" fontId="9" fillId="190" borderId="189" xfId="0">
      <alignment horizontal="right" vertical="center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49" fontId="9" fillId="185" borderId="184" xfId="0">
      <alignment horizontal="center" vertical="center"/>
    </xf>
    <xf numFmtId="176" fontId="9" fillId="275" borderId="191" xfId="0" applyFill="1">
      <alignment horizontal="right" vertical="center"/>
    </xf>
    <xf numFmtId="176" fontId="9" fillId="193" borderId="192" xfId="0">
      <alignment horizontal="right" vertical="center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0" fontId="9" fillId="189" borderId="188" xfId="0">
      <alignment horizontal="center" vertical="center" wrapText="1"/>
    </xf>
    <xf numFmtId="176" fontId="9" fillId="193" borderId="192" xfId="0">
      <alignment horizontal="right" vertical="center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0" fontId="9" fillId="189" borderId="188" xfId="0">
      <alignment horizontal="center" vertical="center" wrapText="1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0" fontId="9" fillId="189" borderId="188" xfId="0">
      <alignment horizontal="center" vertical="center" wrapText="1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0" fontId="9" fillId="189" borderId="188" xfId="0">
      <alignment horizontal="center" vertical="center" wrapText="1"/>
    </xf>
    <xf numFmtId="49" fontId="9" fillId="185" borderId="184" xfId="0">
      <alignment horizontal="center" vertical="center"/>
    </xf>
    <xf numFmtId="49" fontId="9" fillId="185" borderId="184" xfId="0">
      <alignment horizontal="center" vertical="center"/>
    </xf>
    <xf numFmtId="49" fontId="9" fillId="185" borderId="184" xfId="0">
      <alignment horizontal="center" vertical="center"/>
    </xf>
    <xf numFmtId="49" fontId="9" fillId="185" borderId="184" xfId="0">
      <alignment horizontal="center" vertical="center"/>
    </xf>
    <xf numFmtId="49" fontId="9" fillId="185" borderId="184" xfId="0">
      <alignment horizontal="center" vertical="center"/>
    </xf>
    <xf numFmtId="49" fontId="9" fillId="185" borderId="184" xfId="0">
      <alignment horizontal="center" vertical="center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0" fontId="9" fillId="189" borderId="188" xfId="0">
      <alignment horizontal="center" vertical="center" wrapText="1"/>
    </xf>
    <xf numFmtId="176" fontId="9" fillId="193" borderId="192" xfId="0">
      <alignment horizontal="right" vertical="center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0" fontId="9" fillId="189" borderId="188" xfId="0">
      <alignment horizontal="center" vertical="center" wrapText="1"/>
    </xf>
    <xf numFmtId="49" fontId="9" fillId="185" borderId="184" xfId="0">
      <alignment horizontal="center" vertical="center"/>
    </xf>
    <xf numFmtId="49" fontId="9" fillId="185" borderId="184" xfId="0">
      <alignment horizontal="center" vertical="center"/>
    </xf>
    <xf numFmtId="49" fontId="9" fillId="185" borderId="184" xfId="0">
      <alignment horizontal="center" vertical="center"/>
    </xf>
    <xf numFmtId="49" fontId="9" fillId="185" borderId="184" xfId="0">
      <alignment horizontal="center" vertical="center"/>
    </xf>
    <xf numFmtId="49" fontId="9" fillId="185" borderId="184" xfId="0">
      <alignment horizontal="center" vertical="center"/>
    </xf>
    <xf numFmtId="49" fontId="9" fillId="185" borderId="184" xfId="0">
      <alignment horizontal="center" vertical="center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0" fontId="9" fillId="186" borderId="185" xfId="0">
      <alignment horizontal="center" vertical="center"/>
    </xf>
    <xf numFmtId="176" fontId="9" fillId="193" borderId="192" xfId="0">
      <alignment horizontal="right" vertical="center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0" fontId="9" fillId="186" borderId="185" xfId="0">
      <alignment horizontal="center" vertical="center"/>
    </xf>
    <xf numFmtId="176" fontId="9" fillId="193" borderId="192" xfId="0">
      <alignment horizontal="right" vertical="center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0" fontId="9" fillId="186" borderId="185" xfId="0">
      <alignment horizontal="center" vertical="center"/>
    </xf>
    <xf numFmtId="176" fontId="9" fillId="193" borderId="192" xfId="0">
      <alignment horizontal="right" vertical="center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0" fontId="9" fillId="186" borderId="185" xfId="0">
      <alignment horizontal="center" vertical="center"/>
    </xf>
    <xf numFmtId="176" fontId="9" fillId="193" borderId="192" xfId="0">
      <alignment horizontal="right" vertical="center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0" fontId="9" fillId="186" borderId="185" xfId="0">
      <alignment horizontal="center" vertical="center"/>
    </xf>
    <xf numFmtId="176" fontId="9" fillId="193" borderId="192" xfId="0">
      <alignment horizontal="right" vertical="center"/>
    </xf>
    <xf numFmtId="0" fontId="9" fillId="183" borderId="182" xfId="0">
      <alignment vertical="center"/>
    </xf>
    <xf numFmtId="0" fontId="9" fillId="184" borderId="183" xfId="0">
      <alignment horizontal="left" vertical="center" wrapText="1"/>
    </xf>
    <xf numFmtId="0" fontId="9" fillId="186" borderId="185" xfId="0">
      <alignment horizontal="center" vertical="center"/>
    </xf>
    <xf numFmtId="176" fontId="9" fillId="193" borderId="192" xfId="0">
      <alignment horizontal="right" vertical="center"/>
    </xf>
    <xf numFmtId="0" fontId="9" fillId="194" borderId="193" xfId="0">
      <alignment vertical="center"/>
    </xf>
    <xf numFmtId="0" fontId="9" fillId="195" borderId="194" xfId="0">
      <alignment horizontal="left" vertical="center" wrapText="1"/>
    </xf>
    <xf numFmtId="49" fontId="9" fillId="196" borderId="195" xfId="0">
      <alignment horizontal="center" vertical="center"/>
    </xf>
    <xf numFmtId="49" fontId="9" fillId="196" borderId="195" xfId="0">
      <alignment horizontal="center" vertical="center"/>
    </xf>
    <xf numFmtId="49" fontId="9" fillId="196" borderId="195" xfId="0">
      <alignment horizontal="center" vertical="center"/>
    </xf>
    <xf numFmtId="49" fontId="9" fillId="196" borderId="195" xfId="0">
      <alignment horizontal="center" vertical="center"/>
    </xf>
    <xf numFmtId="49" fontId="9" fillId="196" borderId="195" xfId="0">
      <alignment horizontal="center" vertical="center"/>
    </xf>
    <xf numFmtId="49" fontId="9" fillId="196" borderId="195" xfId="0">
      <alignment horizontal="center" vertical="center"/>
    </xf>
    <xf numFmtId="49" fontId="9" fillId="196" borderId="195" xfId="0">
      <alignment horizontal="center" vertical="center"/>
    </xf>
    <xf numFmtId="0" fontId="9" fillId="197" borderId="196" xfId="0">
      <alignment vertical="center"/>
    </xf>
    <xf numFmtId="0" fontId="9" fillId="198" borderId="197" xfId="0">
      <alignment horizontal="left" vertical="center" wrapText="1"/>
    </xf>
    <xf numFmtId="0" fontId="9" fillId="199" borderId="198" xfId="0">
      <alignment horizontal="center" vertical="center"/>
    </xf>
    <xf numFmtId="180" fontId="9" fillId="275" borderId="199" xfId="0" applyFill="1">
      <alignment horizontal="right" vertical="center"/>
    </xf>
    <xf numFmtId="180" fontId="9" fillId="201" borderId="200" xfId="0">
      <alignment horizontal="right" vertical="center"/>
    </xf>
    <xf numFmtId="180" fontId="9" fillId="201" borderId="200" xfId="0">
      <alignment horizontal="right" vertical="center"/>
    </xf>
    <xf numFmtId="177" fontId="9" fillId="275" borderId="201" xfId="0" applyFill="1">
      <alignment horizontal="right" vertical="center"/>
    </xf>
    <xf numFmtId="0" fontId="9" fillId="203" borderId="202" xfId="0">
      <alignment vertical="center"/>
    </xf>
    <xf numFmtId="0" fontId="9" fillId="204" borderId="203" xfId="0">
      <alignment horizontal="left" vertical="center" wrapText="1"/>
    </xf>
    <xf numFmtId="0" fontId="9" fillId="205" borderId="204" xfId="0">
      <alignment horizontal="center" vertical="center"/>
    </xf>
    <xf numFmtId="180" fontId="9" fillId="275" borderId="205" xfId="0" applyFill="1">
      <alignment horizontal="right" vertical="center"/>
    </xf>
    <xf numFmtId="180" fontId="9" fillId="207" borderId="206" xfId="0">
      <alignment horizontal="right" vertical="center"/>
    </xf>
    <xf numFmtId="177" fontId="9" fillId="275" borderId="207" xfId="0" applyFill="1">
      <alignment horizontal="right" vertical="center"/>
    </xf>
    <xf numFmtId="0" fontId="9" fillId="194" borderId="193" xfId="0">
      <alignment vertical="center"/>
    </xf>
    <xf numFmtId="0" fontId="9" fillId="195" borderId="194" xfId="0">
      <alignment horizontal="left" vertical="center" wrapText="1"/>
    </xf>
    <xf numFmtId="0" fontId="9" fillId="209" borderId="208" xfId="0">
      <alignment horizontal="center" vertical="center"/>
    </xf>
    <xf numFmtId="180" fontId="9" fillId="275" borderId="209" xfId="0" applyFill="1">
      <alignment horizontal="right" vertical="center"/>
    </xf>
    <xf numFmtId="180" fontId="9" fillId="211" borderId="210" xfId="0">
      <alignment horizontal="right" vertical="center"/>
    </xf>
    <xf numFmtId="177" fontId="9" fillId="275" borderId="211" xfId="0" applyFill="1">
      <alignment horizontal="right" vertical="center"/>
    </xf>
    <xf numFmtId="0" fontId="9" fillId="203" borderId="202" xfId="0">
      <alignment vertical="center"/>
    </xf>
    <xf numFmtId="0" fontId="9" fillId="213" borderId="212" xfId="0">
      <alignment horizontal="left" vertical="center"/>
    </xf>
    <xf numFmtId="0" fontId="9" fillId="205" borderId="204" xfId="0">
      <alignment horizontal="center" vertical="center"/>
    </xf>
    <xf numFmtId="49" fontId="9" fillId="214" borderId="213" xfId="0">
      <alignment horizontal="center" vertical="center"/>
    </xf>
    <xf numFmtId="49" fontId="9" fillId="214" borderId="213" xfId="0">
      <alignment horizontal="center" vertical="center"/>
    </xf>
    <xf numFmtId="49" fontId="9" fillId="214" borderId="213" xfId="0">
      <alignment horizontal="center" vertical="center"/>
    </xf>
    <xf numFmtId="49" fontId="9" fillId="214" borderId="213" xfId="0">
      <alignment horizontal="center" vertical="center"/>
    </xf>
    <xf numFmtId="49" fontId="9" fillId="214" borderId="213" xfId="0">
      <alignment horizontal="center" vertical="center"/>
    </xf>
    <xf numFmtId="49" fontId="9" fillId="214" borderId="213" xfId="0">
      <alignment horizontal="center" vertical="center"/>
    </xf>
    <xf numFmtId="0" fontId="9" fillId="183" borderId="182" xfId="0">
      <alignment vertical="center"/>
    </xf>
    <xf numFmtId="0" fontId="9" fillId="215" borderId="214" xfId="0">
      <alignment horizontal="left" vertical="center"/>
    </xf>
    <xf numFmtId="0" fontId="9" fillId="186" borderId="185" xfId="0">
      <alignment horizontal="center" vertical="center"/>
    </xf>
    <xf numFmtId="0" fontId="9" fillId="183" borderId="182" xfId="0">
      <alignment vertical="center"/>
    </xf>
    <xf numFmtId="0" fontId="9" fillId="215" borderId="214" xfId="0">
      <alignment horizontal="left" vertical="center"/>
    </xf>
    <xf numFmtId="0" fontId="9" fillId="186" borderId="185" xfId="0">
      <alignment horizontal="center" vertical="center"/>
    </xf>
    <xf numFmtId="180" fontId="9" fillId="190" borderId="189" xfId="0">
      <alignment horizontal="right" vertical="center"/>
    </xf>
    <xf numFmtId="0" fontId="9" fillId="183" borderId="182" xfId="0">
      <alignment vertical="center"/>
    </xf>
    <xf numFmtId="0" fontId="9" fillId="215" borderId="214" xfId="0">
      <alignment horizontal="left" vertical="center"/>
    </xf>
    <xf numFmtId="0" fontId="9" fillId="186" borderId="185" xfId="0">
      <alignment horizontal="center" vertical="center"/>
    </xf>
    <xf numFmtId="180" fontId="9" fillId="190" borderId="189" xfId="0">
      <alignment horizontal="right" vertical="center"/>
    </xf>
    <xf numFmtId="0" fontId="9" fillId="183" borderId="182" xfId="0">
      <alignment vertical="center"/>
    </xf>
    <xf numFmtId="0" fontId="9" fillId="215" borderId="214" xfId="0">
      <alignment horizontal="left" vertical="center"/>
    </xf>
    <xf numFmtId="0" fontId="9" fillId="186" borderId="185" xfId="0">
      <alignment horizontal="center" vertical="center"/>
    </xf>
    <xf numFmtId="180" fontId="9" fillId="190" borderId="189" xfId="0">
      <alignment horizontal="right" vertical="center"/>
    </xf>
    <xf numFmtId="0" fontId="9" fillId="183" borderId="182" xfId="0">
      <alignment vertical="center"/>
    </xf>
    <xf numFmtId="0" fontId="9" fillId="215" borderId="214" xfId="0">
      <alignment horizontal="left" vertical="center"/>
    </xf>
    <xf numFmtId="0" fontId="9" fillId="186" borderId="185" xfId="0">
      <alignment horizontal="center" vertical="center"/>
    </xf>
    <xf numFmtId="176" fontId="9" fillId="193" borderId="192" xfId="0">
      <alignment horizontal="right" vertical="center"/>
    </xf>
    <xf numFmtId="0" fontId="9" fillId="183" borderId="182" xfId="0">
      <alignment vertical="center"/>
    </xf>
    <xf numFmtId="0" fontId="9" fillId="215" borderId="214" xfId="0">
      <alignment horizontal="left" vertical="center"/>
    </xf>
    <xf numFmtId="0" fontId="9" fillId="186" borderId="185" xfId="0">
      <alignment horizontal="center" vertical="center"/>
    </xf>
    <xf numFmtId="0" fontId="9" fillId="183" borderId="182" xfId="0">
      <alignment vertical="center"/>
    </xf>
    <xf numFmtId="0" fontId="9" fillId="215" borderId="214" xfId="0">
      <alignment horizontal="left" vertical="center"/>
    </xf>
    <xf numFmtId="0" fontId="9" fillId="186" borderId="185" xfId="0">
      <alignment horizontal="center" vertical="center"/>
    </xf>
    <xf numFmtId="0" fontId="9" fillId="183" borderId="182" xfId="0">
      <alignment vertical="center"/>
    </xf>
    <xf numFmtId="0" fontId="9" fillId="183" borderId="182" xfId="0">
      <alignment vertical="center"/>
    </xf>
    <xf numFmtId="49" fontId="9" fillId="185" borderId="184" xfId="0">
      <alignment horizontal="center" vertical="center"/>
    </xf>
    <xf numFmtId="181" fontId="9" fillId="216" borderId="215" xfId="0">
      <alignment horizontal="right" vertical="center"/>
    </xf>
    <xf numFmtId="49" fontId="7" fillId="26" borderId="25" xfId="0">
      <alignment horizontal="right" vertical="center" wrapText="1"/>
    </xf>
    <xf numFmtId="0" fontId="7" fillId="176" borderId="175" xfId="0">
      <alignment horizontal="left" vertical="center" wrapText="1"/>
    </xf>
    <xf numFmtId="0" fontId="7" fillId="176" borderId="175" xfId="0">
      <alignment horizontal="left" vertical="center" wrapText="1"/>
    </xf>
    <xf numFmtId="0" fontId="7" fillId="176" borderId="175" xfId="0">
      <alignment horizontal="left" vertical="center" wrapText="1"/>
    </xf>
    <xf numFmtId="0" fontId="7" fillId="176" borderId="175" xfId="0">
      <alignment horizontal="left" vertical="center" wrapText="1"/>
    </xf>
    <xf numFmtId="0" fontId="7" fillId="176" borderId="175" xfId="0">
      <alignment horizontal="left" vertical="center" wrapText="1"/>
    </xf>
    <xf numFmtId="0" fontId="7" fillId="176" borderId="175" xfId="0">
      <alignment horizontal="left" vertical="center" wrapText="1"/>
    </xf>
    <xf numFmtId="0" fontId="7" fillId="176" borderId="175" xfId="0">
      <alignment horizontal="left" vertical="center" wrapText="1"/>
    </xf>
    <xf numFmtId="49" fontId="17" fillId="87" borderId="86" xfId="0">
      <alignment horizontal="left" vertical="center"/>
    </xf>
    <xf numFmtId="49" fontId="17" fillId="88" borderId="87" xfId="0">
      <alignment vertical="center"/>
    </xf>
    <xf numFmtId="49" fontId="17" fillId="88" borderId="87" xfId="0">
      <alignment vertical="center"/>
    </xf>
    <xf numFmtId="49" fontId="17" fillId="88" borderId="87" xfId="0">
      <alignment vertical="center"/>
    </xf>
    <xf numFmtId="49" fontId="17" fillId="88" borderId="87" xfId="0">
      <alignment vertical="center"/>
    </xf>
    <xf numFmtId="49" fontId="17" fillId="88" borderId="87" xfId="0">
      <alignment vertical="center"/>
    </xf>
    <xf numFmtId="49" fontId="17" fillId="88" borderId="87" xfId="0">
      <alignment vertical="center"/>
    </xf>
    <xf numFmtId="49" fontId="17" fillId="91" borderId="90" xfId="0">
      <alignment horizontal="right" vertical="center"/>
    </xf>
    <xf numFmtId="49" fontId="17" fillId="91" borderId="90" xfId="0">
      <alignment horizontal="right" vertical="center"/>
    </xf>
    <xf numFmtId="49" fontId="19" fillId="93" borderId="92" xfId="0">
      <alignment horizontal="center" vertical="center"/>
    </xf>
    <xf numFmtId="0" fontId="19" fillId="181" borderId="180" xfId="0">
      <alignment horizontal="center" vertical="center"/>
    </xf>
    <xf numFmtId="49" fontId="19" fillId="93" borderId="92" xfId="0">
      <alignment horizontal="center" vertical="center"/>
    </xf>
    <xf numFmtId="49" fontId="19" fillId="93" borderId="92" xfId="0">
      <alignment horizontal="center" vertical="center"/>
    </xf>
    <xf numFmtId="49" fontId="19" fillId="93" borderId="92" xfId="0">
      <alignment horizontal="center" vertical="center"/>
    </xf>
    <xf numFmtId="49" fontId="19" fillId="93" borderId="92" xfId="0">
      <alignment horizontal="center" vertical="center"/>
    </xf>
    <xf numFmtId="49" fontId="19" fillId="95" borderId="94" xfId="0">
      <alignment horizontal="center" vertical="center" wrapText="1"/>
    </xf>
    <xf numFmtId="49" fontId="19" fillId="95" borderId="94" xfId="0">
      <alignment horizontal="center" vertical="center" wrapText="1"/>
    </xf>
    <xf numFmtId="49" fontId="19" fillId="95" borderId="94" xfId="0">
      <alignment horizontal="center" vertical="center" wrapText="1"/>
    </xf>
    <xf numFmtId="49" fontId="17" fillId="126" borderId="125" xfId="0">
      <alignment vertical="center" wrapText="1"/>
    </xf>
    <xf numFmtId="0" fontId="17" fillId="220" borderId="219" xfId="0">
      <alignment vertical="center" wrapText="1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126" borderId="125" xfId="0">
      <alignment vertical="center" wrapText="1"/>
    </xf>
    <xf numFmtId="0" fontId="17" fillId="220" borderId="219" xfId="0">
      <alignment vertical="center" wrapText="1"/>
    </xf>
    <xf numFmtId="49" fontId="17" fillId="221" borderId="220" xfId="0">
      <alignment horizontal="center" vertical="center"/>
    </xf>
    <xf numFmtId="180" fontId="17" fillId="275" borderId="221" xfId="0" applyFill="1">
      <alignment horizontal="right" vertical="center"/>
    </xf>
    <xf numFmtId="49" fontId="17" fillId="126" borderId="125" xfId="0">
      <alignment vertical="center" wrapText="1"/>
    </xf>
    <xf numFmtId="0" fontId="17" fillId="220" borderId="219" xfId="0">
      <alignment vertical="center" wrapText="1"/>
    </xf>
    <xf numFmtId="49" fontId="17" fillId="221" borderId="220" xfId="0">
      <alignment horizontal="center" vertical="center"/>
    </xf>
    <xf numFmtId="180" fontId="17" fillId="223" borderId="222" xfId="0">
      <alignment horizontal="right" vertical="center"/>
    </xf>
    <xf numFmtId="49" fontId="17" fillId="126" borderId="125" xfId="0">
      <alignment vertical="center" wrapText="1"/>
    </xf>
    <xf numFmtId="0" fontId="17" fillId="220" borderId="219" xfId="0">
      <alignment vertical="center" wrapText="1"/>
    </xf>
    <xf numFmtId="49" fontId="17" fillId="221" borderId="220" xfId="0">
      <alignment horizontal="center" vertical="center"/>
    </xf>
    <xf numFmtId="180" fontId="17" fillId="223" borderId="222" xfId="0">
      <alignment horizontal="right" vertical="center"/>
    </xf>
    <xf numFmtId="49" fontId="17" fillId="126" borderId="125" xfId="0">
      <alignment vertical="center" wrapText="1"/>
    </xf>
    <xf numFmtId="0" fontId="17" fillId="220" borderId="219" xfId="0">
      <alignment vertical="center" wrapText="1"/>
    </xf>
    <xf numFmtId="49" fontId="17" fillId="221" borderId="220" xfId="0">
      <alignment horizontal="center" vertical="center"/>
    </xf>
    <xf numFmtId="180" fontId="17" fillId="223" borderId="222" xfId="0">
      <alignment horizontal="right" vertical="center"/>
    </xf>
    <xf numFmtId="182" fontId="17" fillId="275" borderId="223" xfId="0" applyFill="1">
      <alignment horizontal="right" vertical="center"/>
    </xf>
    <xf numFmtId="49" fontId="17" fillId="126" borderId="125" xfId="0">
      <alignment vertical="center" wrapText="1"/>
    </xf>
    <xf numFmtId="0" fontId="17" fillId="220" borderId="219" xfId="0">
      <alignment vertical="center" wrapText="1"/>
    </xf>
    <xf numFmtId="49" fontId="17" fillId="221" borderId="220" xfId="0">
      <alignment horizontal="center" vertical="center"/>
    </xf>
    <xf numFmtId="180" fontId="17" fillId="223" borderId="222" xfId="0">
      <alignment horizontal="right" vertical="center"/>
    </xf>
    <xf numFmtId="180" fontId="17" fillId="275" borderId="224" xfId="0" applyFill="1">
      <alignment horizontal="right" vertical="center"/>
    </xf>
    <xf numFmtId="49" fontId="17" fillId="126" borderId="125" xfId="0">
      <alignment vertical="center" wrapText="1"/>
    </xf>
    <xf numFmtId="0" fontId="17" fillId="220" borderId="219" xfId="0">
      <alignment vertical="center" wrapText="1"/>
    </xf>
    <xf numFmtId="49" fontId="17" fillId="226" borderId="225" xfId="0">
      <alignment horizontal="center" vertical="center"/>
    </xf>
    <xf numFmtId="180" fontId="17" fillId="227" borderId="226" xfId="0">
      <alignment horizontal="right" vertical="center"/>
    </xf>
    <xf numFmtId="180" fontId="17" fillId="275" borderId="227" xfId="0" applyFill="1">
      <alignment horizontal="right" vertical="center"/>
    </xf>
    <xf numFmtId="177" fontId="17" fillId="275" borderId="228" xfId="0" applyFill="1">
      <alignment horizontal="right" vertical="center"/>
    </xf>
    <xf numFmtId="49" fontId="17" fillId="230" borderId="229" xfId="0">
      <alignment vertical="center" wrapText="1"/>
    </xf>
    <xf numFmtId="0" fontId="17" fillId="231" borderId="230" xfId="0">
      <alignment vertical="center" wrapText="1"/>
    </xf>
    <xf numFmtId="49" fontId="17" fillId="232" borderId="231" xfId="0">
      <alignment horizontal="center" vertical="center"/>
    </xf>
    <xf numFmtId="180" fontId="17" fillId="223" borderId="222" xfId="0">
      <alignment horizontal="right" vertical="center"/>
    </xf>
    <xf numFmtId="49" fontId="17" fillId="233" borderId="232" xfId="0">
      <alignment vertical="center" wrapText="1"/>
    </xf>
    <xf numFmtId="0" fontId="17" fillId="234" borderId="233" xfId="0">
      <alignment vertical="center" wrapText="1"/>
    </xf>
    <xf numFmtId="49" fontId="17" fillId="235" borderId="234" xfId="0">
      <alignment horizontal="center" vertical="center"/>
    </xf>
    <xf numFmtId="176" fontId="17" fillId="275" borderId="235" xfId="0" applyFill="1">
      <alignment horizontal="right" vertical="center"/>
    </xf>
    <xf numFmtId="49" fontId="17" fillId="126" borderId="125" xfId="0">
      <alignment vertical="center" wrapText="1"/>
    </xf>
    <xf numFmtId="0" fontId="17" fillId="220" borderId="219" xfId="0">
      <alignment vertical="center" wrapText="1"/>
    </xf>
    <xf numFmtId="49" fontId="17" fillId="226" borderId="225" xfId="0">
      <alignment horizontal="center" vertical="center"/>
    </xf>
    <xf numFmtId="49" fontId="17" fillId="226" borderId="225" xfId="0">
      <alignment horizontal="center" vertical="center"/>
    </xf>
    <xf numFmtId="49" fontId="17" fillId="226" borderId="225" xfId="0">
      <alignment horizontal="center" vertical="center"/>
    </xf>
    <xf numFmtId="49" fontId="17" fillId="226" borderId="225" xfId="0">
      <alignment horizontal="center" vertical="center"/>
    </xf>
    <xf numFmtId="49" fontId="17" fillId="237" borderId="236" xfId="0">
      <alignment horizontal="center" vertical="center"/>
    </xf>
    <xf numFmtId="49" fontId="17" fillId="226" borderId="225" xfId="0">
      <alignment horizontal="center" vertical="center"/>
    </xf>
    <xf numFmtId="49" fontId="17" fillId="226" borderId="225" xfId="0">
      <alignment horizontal="center" vertical="center"/>
    </xf>
    <xf numFmtId="49" fontId="17" fillId="230" borderId="229" xfId="0">
      <alignment vertical="center" wrapText="1"/>
    </xf>
    <xf numFmtId="0" fontId="17" fillId="231" borderId="230" xfId="0">
      <alignment vertical="center" wrapText="1"/>
    </xf>
    <xf numFmtId="49" fontId="17" fillId="238" borderId="237" xfId="0">
      <alignment horizontal="center" vertical="center"/>
    </xf>
    <xf numFmtId="176" fontId="17" fillId="239" borderId="238" xfId="0">
      <alignment horizontal="right" vertical="center"/>
    </xf>
    <xf numFmtId="176" fontId="17" fillId="275" borderId="239" xfId="0" applyFill="1">
      <alignment horizontal="right" vertical="center"/>
    </xf>
    <xf numFmtId="177" fontId="17" fillId="275" borderId="240" xfId="0" applyFill="1">
      <alignment horizontal="right" vertical="center"/>
    </xf>
    <xf numFmtId="49" fontId="17" fillId="242" borderId="241" xfId="0">
      <alignment vertical="center" wrapText="1"/>
    </xf>
    <xf numFmtId="0" fontId="17" fillId="243" borderId="242" xfId="0">
      <alignment vertical="center" wrapText="1"/>
    </xf>
    <xf numFmtId="49" fontId="17" fillId="238" borderId="237" xfId="0">
      <alignment horizontal="center" vertical="center"/>
    </xf>
    <xf numFmtId="176" fontId="17" fillId="239" borderId="238" xfId="0">
      <alignment horizontal="right" vertical="center"/>
    </xf>
    <xf numFmtId="49" fontId="17" fillId="230" borderId="229" xfId="0">
      <alignment vertical="center" wrapText="1"/>
    </xf>
    <xf numFmtId="0" fontId="17" fillId="231" borderId="230" xfId="0">
      <alignment vertical="center" wrapText="1"/>
    </xf>
    <xf numFmtId="49" fontId="17" fillId="238" borderId="237" xfId="0">
      <alignment horizontal="center" vertical="center"/>
    </xf>
    <xf numFmtId="181" fontId="17" fillId="275" borderId="243" xfId="0" applyFill="1">
      <alignment horizontal="right" vertical="center"/>
    </xf>
    <xf numFmtId="181" fontId="17" fillId="245" borderId="244" xfId="0">
      <alignment horizontal="right" vertical="center"/>
    </xf>
    <xf numFmtId="181" fontId="17" fillId="275" borderId="245" xfId="0" applyFill="1">
      <alignment horizontal="right" vertical="center"/>
    </xf>
    <xf numFmtId="177" fontId="17" fillId="275" borderId="246" xfId="0" applyFill="1">
      <alignment horizontal="right" vertical="center"/>
    </xf>
    <xf numFmtId="49" fontId="17" fillId="248" borderId="247" xfId="0">
      <alignment vertical="center" wrapText="1"/>
    </xf>
    <xf numFmtId="0" fontId="17" fillId="249" borderId="248" xfId="0">
      <alignment vertical="center" wrapText="1"/>
    </xf>
    <xf numFmtId="49" fontId="17" fillId="238" borderId="237" xfId="0">
      <alignment horizontal="center" vertical="center"/>
    </xf>
    <xf numFmtId="176" fontId="17" fillId="275" borderId="249" xfId="0" applyFill="1">
      <alignment horizontal="right" vertical="center"/>
    </xf>
    <xf numFmtId="49" fontId="17" fillId="248" borderId="247" xfId="0">
      <alignment vertical="center" wrapText="1"/>
    </xf>
    <xf numFmtId="0" fontId="17" fillId="249" borderId="248" xfId="0">
      <alignment vertical="center" wrapText="1"/>
    </xf>
    <xf numFmtId="49" fontId="17" fillId="251" borderId="250" xfId="0">
      <alignment horizontal="center" vertical="center"/>
    </xf>
    <xf numFmtId="176" fontId="17" fillId="275" borderId="251" xfId="0" applyFill="1">
      <alignment horizontal="right" vertical="center"/>
    </xf>
    <xf numFmtId="176" fontId="17" fillId="275" borderId="252" xfId="0" applyFill="1">
      <alignment horizontal="right" vertical="center"/>
    </xf>
    <xf numFmtId="49" fontId="17" fillId="248" borderId="247" xfId="0">
      <alignment vertical="center" wrapText="1"/>
    </xf>
    <xf numFmtId="0" fontId="17" fillId="254" borderId="253" xfId="0">
      <alignment vertical="center" wrapText="1"/>
    </xf>
    <xf numFmtId="49" fontId="17" fillId="226" borderId="225" xfId="0">
      <alignment horizontal="center" vertical="center"/>
    </xf>
    <xf numFmtId="49" fontId="17" fillId="226" borderId="225" xfId="0">
      <alignment horizontal="center" vertical="center"/>
    </xf>
    <xf numFmtId="49" fontId="17" fillId="226" borderId="225" xfId="0">
      <alignment horizontal="center" vertical="center"/>
    </xf>
    <xf numFmtId="49" fontId="17" fillId="226" borderId="225" xfId="0">
      <alignment horizontal="center" vertical="center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248" borderId="247" xfId="0">
      <alignment vertical="center" wrapText="1"/>
    </xf>
    <xf numFmtId="0" fontId="17" fillId="249" borderId="248" xfId="0">
      <alignment vertical="center" wrapText="1"/>
    </xf>
    <xf numFmtId="49" fontId="17" fillId="251" borderId="250" xfId="0">
      <alignment horizontal="center" vertical="center"/>
    </xf>
    <xf numFmtId="176" fontId="24" fillId="255" borderId="254" xfId="0">
      <alignment horizontal="right" vertical="center"/>
    </xf>
    <xf numFmtId="49" fontId="17" fillId="248" borderId="247" xfId="0">
      <alignment vertical="center" wrapText="1"/>
    </xf>
    <xf numFmtId="0" fontId="17" fillId="254" borderId="253" xfId="0">
      <alignment vertical="center" wrapText="1"/>
    </xf>
    <xf numFmtId="49" fontId="17" fillId="226" borderId="225" xfId="0">
      <alignment horizontal="center" vertical="center"/>
    </xf>
    <xf numFmtId="49" fontId="17" fillId="226" borderId="225" xfId="0">
      <alignment horizontal="center" vertical="center"/>
    </xf>
    <xf numFmtId="49" fontId="17" fillId="226" borderId="225" xfId="0">
      <alignment horizontal="center" vertical="center"/>
    </xf>
    <xf numFmtId="49" fontId="17" fillId="226" borderId="225" xfId="0">
      <alignment horizontal="center" vertical="center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248" borderId="247" xfId="0">
      <alignment vertical="center" wrapText="1"/>
    </xf>
    <xf numFmtId="0" fontId="17" fillId="254" borderId="253" xfId="0">
      <alignment vertical="center" wrapText="1"/>
    </xf>
    <xf numFmtId="49" fontId="17" fillId="237" borderId="236" xfId="0">
      <alignment horizontal="center" vertical="center"/>
    </xf>
    <xf numFmtId="176" fontId="17" fillId="275" borderId="255" xfId="0" applyFill="1">
      <alignment horizontal="right" vertical="center"/>
    </xf>
    <xf numFmtId="176" fontId="17" fillId="257" borderId="256" xfId="0">
      <alignment horizontal="right" vertical="center"/>
    </xf>
    <xf numFmtId="49" fontId="17" fillId="248" borderId="247" xfId="0">
      <alignment vertical="center" wrapText="1"/>
    </xf>
    <xf numFmtId="0" fontId="17" fillId="254" borderId="253" xfId="0">
      <alignment vertical="center" wrapText="1"/>
    </xf>
    <xf numFmtId="49" fontId="17" fillId="237" borderId="236" xfId="0">
      <alignment horizontal="center" vertical="center"/>
    </xf>
    <xf numFmtId="176" fontId="17" fillId="257" borderId="256" xfId="0">
      <alignment horizontal="right" vertical="center"/>
    </xf>
    <xf numFmtId="49" fontId="17" fillId="258" borderId="257" xfId="0">
      <alignment vertical="center" wrapText="1"/>
    </xf>
    <xf numFmtId="0" fontId="17" fillId="259" borderId="258" xfId="0">
      <alignment vertical="center" wrapText="1"/>
    </xf>
    <xf numFmtId="49" fontId="17" fillId="237" borderId="236" xfId="0">
      <alignment horizontal="center" vertical="center"/>
    </xf>
    <xf numFmtId="176" fontId="17" fillId="257" borderId="256" xfId="0">
      <alignment horizontal="right" vertical="center"/>
    </xf>
    <xf numFmtId="49" fontId="17" fillId="258" borderId="257" xfId="0">
      <alignment vertical="center" wrapText="1"/>
    </xf>
    <xf numFmtId="0" fontId="17" fillId="259" borderId="258" xfId="0">
      <alignment vertical="center" wrapText="1"/>
    </xf>
    <xf numFmtId="49" fontId="17" fillId="237" borderId="236" xfId="0">
      <alignment horizontal="center" vertical="center"/>
    </xf>
    <xf numFmtId="49" fontId="17" fillId="242" borderId="241" xfId="0">
      <alignment vertical="center" wrapText="1"/>
    </xf>
    <xf numFmtId="0" fontId="17" fillId="260" borderId="259" xfId="0">
      <alignment vertical="center" wrapText="1"/>
    </xf>
    <xf numFmtId="49" fontId="17" fillId="261" borderId="260" xfId="0">
      <alignment horizontal="center" vertical="center"/>
    </xf>
    <xf numFmtId="176" fontId="17" fillId="262" borderId="261" xfId="0">
      <alignment horizontal="right" vertical="center"/>
    </xf>
    <xf numFmtId="49" fontId="17" fillId="230" borderId="229" xfId="0">
      <alignment vertical="center" wrapText="1"/>
    </xf>
    <xf numFmtId="0" fontId="17" fillId="263" borderId="262" xfId="0">
      <alignment vertical="center" wrapText="1"/>
    </xf>
    <xf numFmtId="49" fontId="17" fillId="226" borderId="225" xfId="0">
      <alignment horizontal="center" vertical="center"/>
    </xf>
    <xf numFmtId="176" fontId="17" fillId="264" borderId="263" xfId="0">
      <alignment horizontal="right" vertical="center"/>
    </xf>
    <xf numFmtId="49" fontId="17" fillId="242" borderId="241" xfId="0">
      <alignment vertical="center" wrapText="1"/>
    </xf>
    <xf numFmtId="0" fontId="17" fillId="265" borderId="264" xfId="0">
      <alignment vertical="center"/>
    </xf>
    <xf numFmtId="49" fontId="17" fillId="261" borderId="260" xfId="0">
      <alignment horizontal="center" vertical="center"/>
    </xf>
    <xf numFmtId="49" fontId="17" fillId="261" borderId="260" xfId="0">
      <alignment horizontal="center" vertical="center"/>
    </xf>
    <xf numFmtId="49" fontId="17" fillId="261" borderId="260" xfId="0">
      <alignment horizontal="center" vertical="center"/>
    </xf>
    <xf numFmtId="49" fontId="17" fillId="261" borderId="260" xfId="0">
      <alignment horizontal="center" vertical="center"/>
    </xf>
    <xf numFmtId="49" fontId="17" fillId="261" borderId="260" xfId="0">
      <alignment horizontal="center" vertical="center"/>
    </xf>
    <xf numFmtId="49" fontId="17" fillId="261" borderId="260" xfId="0">
      <alignment horizontal="center" vertical="center"/>
    </xf>
    <xf numFmtId="49" fontId="17" fillId="261" borderId="260" xfId="0">
      <alignment horizontal="center" vertical="center"/>
    </xf>
    <xf numFmtId="49" fontId="17" fillId="126" borderId="125" xfId="0">
      <alignment vertical="center" wrapText="1"/>
    </xf>
    <xf numFmtId="0" fontId="17" fillId="266" borderId="265" xfId="0">
      <alignment vertical="center"/>
    </xf>
    <xf numFmtId="49" fontId="17" fillId="221" borderId="220" xfId="0">
      <alignment horizontal="center" vertical="center"/>
    </xf>
    <xf numFmtId="180" fontId="17" fillId="223" borderId="222" xfId="0">
      <alignment horizontal="right" vertical="center"/>
    </xf>
    <xf numFmtId="49" fontId="17" fillId="126" borderId="125" xfId="0">
      <alignment vertical="center" wrapText="1"/>
    </xf>
    <xf numFmtId="0" fontId="17" fillId="266" borderId="265" xfId="0">
      <alignment vertical="center"/>
    </xf>
    <xf numFmtId="49" fontId="17" fillId="221" borderId="220" xfId="0">
      <alignment horizontal="center" vertical="center"/>
    </xf>
    <xf numFmtId="49" fontId="17" fillId="126" borderId="125" xfId="0">
      <alignment vertical="center" wrapText="1"/>
    </xf>
    <xf numFmtId="0" fontId="17" fillId="266" borderId="265" xfId="0">
      <alignment vertical="center"/>
    </xf>
    <xf numFmtId="49" fontId="17" fillId="221" borderId="220" xfId="0">
      <alignment horizontal="center" vertical="center"/>
    </xf>
    <xf numFmtId="176" fontId="17" fillId="131" borderId="130" xfId="0">
      <alignment horizontal="right" vertical="center"/>
    </xf>
    <xf numFmtId="49" fontId="17" fillId="126" borderId="125" xfId="0">
      <alignment vertical="center" wrapText="1"/>
    </xf>
    <xf numFmtId="0" fontId="17" fillId="266" borderId="265" xfId="0">
      <alignment vertical="center"/>
    </xf>
    <xf numFmtId="49" fontId="17" fillId="221" borderId="220" xfId="0">
      <alignment horizontal="center" vertical="center"/>
    </xf>
    <xf numFmtId="176" fontId="17" fillId="131" borderId="130" xfId="0">
      <alignment horizontal="right" vertical="center"/>
    </xf>
    <xf numFmtId="49" fontId="17" fillId="126" borderId="125" xfId="0">
      <alignment vertical="center" wrapText="1"/>
    </xf>
    <xf numFmtId="0" fontId="17" fillId="220" borderId="219" xfId="0">
      <alignment vertical="center" wrapText="1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126" borderId="125" xfId="0">
      <alignment vertical="center" wrapText="1"/>
    </xf>
    <xf numFmtId="0" fontId="17" fillId="266" borderId="265" xfId="0">
      <alignment vertical="center"/>
    </xf>
    <xf numFmtId="49" fontId="17" fillId="226" borderId="225" xfId="0">
      <alignment horizontal="center" vertical="center"/>
    </xf>
    <xf numFmtId="180" fontId="17" fillId="223" borderId="222" xfId="0">
      <alignment horizontal="right" vertical="center"/>
    </xf>
    <xf numFmtId="49" fontId="17" fillId="230" borderId="229" xfId="0">
      <alignment vertical="center" wrapText="1"/>
    </xf>
    <xf numFmtId="0" fontId="17" fillId="267" borderId="266" xfId="0">
      <alignment vertical="center"/>
    </xf>
    <xf numFmtId="49" fontId="17" fillId="237" borderId="236" xfId="0">
      <alignment horizontal="center" vertical="center"/>
    </xf>
    <xf numFmtId="176" fontId="17" fillId="264" borderId="263" xfId="0">
      <alignment horizontal="right" vertical="center"/>
    </xf>
    <xf numFmtId="176" fontId="17" fillId="264" borderId="263" xfId="0">
      <alignment horizontal="right" vertical="center"/>
    </xf>
    <xf numFmtId="177" fontId="17" fillId="275" borderId="267" xfId="0" applyFill="1">
      <alignment horizontal="right" vertical="center"/>
    </xf>
    <xf numFmtId="49" fontId="17" fillId="242" borderId="241" xfId="0">
      <alignment vertical="center" wrapText="1"/>
    </xf>
    <xf numFmtId="0" fontId="17" fillId="265" borderId="264" xfId="0">
      <alignment vertical="center"/>
    </xf>
    <xf numFmtId="49" fontId="17" fillId="261" borderId="260" xfId="0">
      <alignment horizontal="center" vertical="center"/>
    </xf>
    <xf numFmtId="49" fontId="7" fillId="26" borderId="25" xfId="0">
      <alignment horizontal="right" vertical="center" wrapText="1"/>
    </xf>
    <xf numFmtId="0" fontId="7" fillId="176" borderId="175" xfId="0">
      <alignment horizontal="left" vertical="center" wrapText="1"/>
    </xf>
    <xf numFmtId="0" fontId="7" fillId="176" borderId="175" xfId="0">
      <alignment horizontal="left" vertical="center" wrapText="1"/>
    </xf>
    <xf numFmtId="0" fontId="7" fillId="176" borderId="175" xfId="0">
      <alignment horizontal="left" vertical="center" wrapText="1"/>
    </xf>
    <xf numFmtId="0" fontId="7" fillId="176" borderId="175" xfId="0">
      <alignment horizontal="left" vertical="center" wrapText="1"/>
    </xf>
    <xf numFmtId="0" fontId="7" fillId="176" borderId="175" xfId="0">
      <alignment horizontal="left" vertical="center" wrapText="1"/>
    </xf>
    <xf numFmtId="0" fontId="7" fillId="176" borderId="175" xfId="0">
      <alignment horizontal="left" vertical="center" wrapText="1"/>
    </xf>
    <xf numFmtId="0" fontId="7" fillId="176" borderId="175" xfId="0">
      <alignment horizontal="left" vertical="center" wrapText="1"/>
    </xf>
    <xf numFmtId="49" fontId="17" fillId="88" borderId="87" xfId="0">
      <alignment vertical="center"/>
    </xf>
    <xf numFmtId="49" fontId="17" fillId="269" borderId="268" xfId="0">
      <alignment vertical="center" wrapText="1"/>
    </xf>
    <xf numFmtId="49" fontId="17" fillId="88" borderId="87" xfId="0">
      <alignment vertical="center"/>
    </xf>
    <xf numFmtId="49" fontId="17" fillId="88" borderId="87" xfId="0">
      <alignment vertical="center"/>
    </xf>
    <xf numFmtId="49" fontId="17" fillId="88" borderId="87" xfId="0">
      <alignment vertical="center"/>
    </xf>
    <xf numFmtId="49" fontId="17" fillId="88" borderId="87" xfId="0">
      <alignment vertical="center"/>
    </xf>
    <xf numFmtId="49" fontId="17" fillId="88" borderId="87" xfId="0">
      <alignment vertical="center"/>
    </xf>
    <xf numFmtId="49" fontId="17" fillId="91" borderId="90" xfId="0">
      <alignment horizontal="right" vertical="center"/>
    </xf>
    <xf numFmtId="49" fontId="17" fillId="91" borderId="90" xfId="0">
      <alignment horizontal="right" vertical="center"/>
    </xf>
    <xf numFmtId="49" fontId="19" fillId="95" borderId="94" xfId="0">
      <alignment horizontal="center" vertical="center" wrapText="1"/>
    </xf>
    <xf numFmtId="0" fontId="19" fillId="182" borderId="181" xfId="0">
      <alignment horizontal="center" vertical="center" wrapText="1"/>
    </xf>
    <xf numFmtId="49" fontId="19" fillId="93" borderId="92" xfId="0">
      <alignment horizontal="center" vertical="center"/>
    </xf>
    <xf numFmtId="49" fontId="19" fillId="93" borderId="92" xfId="0">
      <alignment horizontal="center" vertical="center"/>
    </xf>
    <xf numFmtId="49" fontId="19" fillId="95" borderId="94" xfId="0">
      <alignment horizontal="center" vertical="center" wrapText="1"/>
    </xf>
    <xf numFmtId="49" fontId="19" fillId="93" borderId="92" xfId="0">
      <alignment horizontal="center" vertical="center"/>
    </xf>
    <xf numFmtId="49" fontId="19" fillId="93" borderId="92" xfId="0">
      <alignment horizontal="center" vertical="center"/>
    </xf>
    <xf numFmtId="49" fontId="19" fillId="95" borderId="94" xfId="0">
      <alignment horizontal="center" vertical="center" wrapText="1"/>
    </xf>
    <xf numFmtId="49" fontId="19" fillId="95" borderId="94" xfId="0">
      <alignment horizontal="center" vertical="center" wrapText="1"/>
    </xf>
    <xf numFmtId="49" fontId="17" fillId="126" borderId="125" xfId="0">
      <alignment vertical="center" wrapText="1"/>
    </xf>
    <xf numFmtId="0" fontId="17" fillId="220" borderId="219" xfId="0">
      <alignment vertical="center" wrapText="1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126" borderId="125" xfId="0">
      <alignment vertical="center" wrapText="1"/>
    </xf>
    <xf numFmtId="0" fontId="17" fillId="220" borderId="219" xfId="0">
      <alignment vertical="center" wrapText="1"/>
    </xf>
    <xf numFmtId="49" fontId="17" fillId="221" borderId="220" xfId="0">
      <alignment horizontal="center" vertical="center"/>
    </xf>
    <xf numFmtId="180" fontId="17" fillId="223" borderId="222" xfId="0">
      <alignment horizontal="right" vertical="center"/>
    </xf>
    <xf numFmtId="49" fontId="17" fillId="230" borderId="229" xfId="0">
      <alignment vertical="center" wrapText="1"/>
    </xf>
    <xf numFmtId="0" fontId="17" fillId="263" borderId="262" xfId="0">
      <alignment vertical="center" wrapText="1"/>
    </xf>
    <xf numFmtId="49" fontId="17" fillId="226" borderId="225" xfId="0">
      <alignment horizontal="center" vertical="center"/>
    </xf>
    <xf numFmtId="180" fontId="17" fillId="223" borderId="222" xfId="0">
      <alignment horizontal="right" vertical="center"/>
    </xf>
    <xf numFmtId="49" fontId="17" fillId="258" borderId="257" xfId="0">
      <alignment vertical="center" wrapText="1"/>
    </xf>
    <xf numFmtId="0" fontId="17" fillId="270" borderId="269" xfId="0">
      <alignment vertical="center" wrapText="1"/>
    </xf>
    <xf numFmtId="49" fontId="17" fillId="232" borderId="231" xfId="0">
      <alignment horizontal="center" vertical="center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258" borderId="257" xfId="0">
      <alignment vertical="center" wrapText="1"/>
    </xf>
    <xf numFmtId="0" fontId="17" fillId="270" borderId="269" xfId="0">
      <alignment vertical="center" wrapText="1"/>
    </xf>
    <xf numFmtId="49" fontId="17" fillId="232" borderId="231" xfId="0">
      <alignment horizontal="center" vertical="center"/>
    </xf>
    <xf numFmtId="176" fontId="17" fillId="131" borderId="130" xfId="0">
      <alignment horizontal="right" vertical="center"/>
    </xf>
    <xf numFmtId="49" fontId="17" fillId="258" borderId="257" xfId="0">
      <alignment vertical="center" wrapText="1"/>
    </xf>
    <xf numFmtId="0" fontId="17" fillId="270" borderId="269" xfId="0">
      <alignment vertical="center" wrapText="1"/>
    </xf>
    <xf numFmtId="49" fontId="17" fillId="232" borderId="231" xfId="0">
      <alignment horizontal="center" vertical="center"/>
    </xf>
    <xf numFmtId="176" fontId="17" fillId="131" borderId="130" xfId="0">
      <alignment horizontal="right" vertical="center"/>
    </xf>
    <xf numFmtId="49" fontId="17" fillId="258" borderId="257" xfId="0">
      <alignment vertical="center" wrapText="1"/>
    </xf>
    <xf numFmtId="0" fontId="17" fillId="270" borderId="269" xfId="0">
      <alignment vertical="center" wrapText="1"/>
    </xf>
    <xf numFmtId="49" fontId="17" fillId="232" borderId="231" xfId="0">
      <alignment horizontal="center" vertical="center"/>
    </xf>
    <xf numFmtId="49" fontId="17" fillId="258" borderId="257" xfId="0">
      <alignment vertical="center" wrapText="1"/>
    </xf>
    <xf numFmtId="0" fontId="17" fillId="270" borderId="269" xfId="0">
      <alignment vertical="center" wrapText="1"/>
    </xf>
    <xf numFmtId="49" fontId="17" fillId="232" borderId="231" xfId="0">
      <alignment horizontal="center" vertical="center"/>
    </xf>
    <xf numFmtId="49" fontId="17" fillId="242" borderId="241" xfId="0">
      <alignment vertical="center" wrapText="1"/>
    </xf>
    <xf numFmtId="0" fontId="17" fillId="260" borderId="259" xfId="0">
      <alignment vertical="center" wrapText="1"/>
    </xf>
    <xf numFmtId="49" fontId="17" fillId="261" borderId="260" xfId="0">
      <alignment horizontal="center" vertical="center"/>
    </xf>
    <xf numFmtId="180" fontId="17" fillId="275" borderId="270" xfId="0" applyFill="1">
      <alignment horizontal="right" vertical="center"/>
    </xf>
    <xf numFmtId="180" fontId="17" fillId="272" borderId="271" xfId="0">
      <alignment horizontal="right" vertical="center"/>
    </xf>
    <xf numFmtId="49" fontId="17" fillId="126" borderId="125" xfId="0">
      <alignment vertical="center" wrapText="1"/>
    </xf>
    <xf numFmtId="0" fontId="17" fillId="220" borderId="219" xfId="0">
      <alignment vertical="center" wrapText="1"/>
    </xf>
    <xf numFmtId="49" fontId="17" fillId="221" borderId="220" xfId="0">
      <alignment horizontal="center" vertical="center"/>
    </xf>
    <xf numFmtId="180" fontId="17" fillId="223" borderId="222" xfId="0">
      <alignment horizontal="right" vertical="center"/>
    </xf>
    <xf numFmtId="49" fontId="17" fillId="126" borderId="125" xfId="0">
      <alignment vertical="center" wrapText="1"/>
    </xf>
    <xf numFmtId="0" fontId="17" fillId="220" borderId="219" xfId="0">
      <alignment vertical="center" wrapText="1"/>
    </xf>
    <xf numFmtId="49" fontId="17" fillId="221" borderId="220" xfId="0">
      <alignment horizontal="center" vertical="center"/>
    </xf>
    <xf numFmtId="180" fontId="17" fillId="223" borderId="222" xfId="0">
      <alignment horizontal="right" vertical="center"/>
    </xf>
    <xf numFmtId="49" fontId="17" fillId="126" borderId="125" xfId="0">
      <alignment vertical="center" wrapText="1"/>
    </xf>
    <xf numFmtId="0" fontId="17" fillId="220" borderId="219" xfId="0">
      <alignment vertical="center" wrapText="1"/>
    </xf>
    <xf numFmtId="49" fontId="17" fillId="221" borderId="220" xfId="0">
      <alignment horizontal="center" vertical="center"/>
    </xf>
    <xf numFmtId="176" fontId="17" fillId="131" borderId="130" xfId="0">
      <alignment horizontal="right" vertical="center"/>
    </xf>
    <xf numFmtId="49" fontId="17" fillId="126" borderId="125" xfId="0">
      <alignment vertical="center" wrapText="1"/>
    </xf>
    <xf numFmtId="0" fontId="17" fillId="273" borderId="272" xfId="0">
      <alignment horizontal="left" vertical="center" wrapText="1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221" borderId="220" xfId="0">
      <alignment horizontal="center" vertical="center"/>
    </xf>
    <xf numFmtId="49" fontId="17" fillId="126" borderId="125" xfId="0">
      <alignment vertical="center" wrapText="1"/>
    </xf>
    <xf numFmtId="0" fontId="17" fillId="220" borderId="219" xfId="0">
      <alignment vertical="center" wrapText="1"/>
    </xf>
    <xf numFmtId="49" fontId="17" fillId="221" borderId="220" xfId="0">
      <alignment horizontal="center" vertical="center"/>
    </xf>
    <xf numFmtId="180" fontId="17" fillId="223" borderId="222" xfId="0">
      <alignment horizontal="right" vertical="center"/>
    </xf>
    <xf numFmtId="49" fontId="17" fillId="126" borderId="125" xfId="0">
      <alignment vertical="center" wrapText="1"/>
    </xf>
    <xf numFmtId="0" fontId="17" fillId="220" borderId="219" xfId="0">
      <alignment vertical="center" wrapText="1"/>
    </xf>
    <xf numFmtId="49" fontId="17" fillId="221" borderId="220" xfId="0">
      <alignment horizontal="center" vertical="center"/>
    </xf>
    <xf numFmtId="180" fontId="17" fillId="223" borderId="222" xfId="0">
      <alignment horizontal="right" vertical="center"/>
    </xf>
    <xf numFmtId="49" fontId="17" fillId="126" borderId="125" xfId="0">
      <alignment vertical="center" wrapText="1"/>
    </xf>
    <xf numFmtId="0" fontId="17" fillId="220" borderId="219" xfId="0">
      <alignment vertical="center" wrapText="1"/>
    </xf>
    <xf numFmtId="49" fontId="17" fillId="221" borderId="220" xfId="0">
      <alignment horizontal="center" vertical="center"/>
    </xf>
    <xf numFmtId="176" fontId="17" fillId="131" borderId="130" xfId="0">
      <alignment horizontal="right" vertical="center"/>
    </xf>
    <xf numFmtId="49" fontId="17" fillId="126" borderId="125" xfId="0">
      <alignment vertical="center" wrapText="1"/>
    </xf>
    <xf numFmtId="0" fontId="17" fillId="220" borderId="219" xfId="0">
      <alignment vertical="center" wrapText="1"/>
    </xf>
    <xf numFmtId="49" fontId="17" fillId="221" borderId="220" xfId="0">
      <alignment horizontal="center" vertical="center"/>
    </xf>
    <xf numFmtId="49" fontId="17" fillId="126" borderId="125" xfId="0">
      <alignment vertical="center" wrapText="1"/>
    </xf>
    <xf numFmtId="0" fontId="17" fillId="220" borderId="219" xfId="0">
      <alignment vertical="center" wrapText="1"/>
    </xf>
    <xf numFmtId="49" fontId="17" fillId="221" borderId="220" xfId="0">
      <alignment horizontal="center" vertical="center"/>
    </xf>
    <xf numFmtId="49" fontId="17" fillId="126" borderId="125" xfId="0">
      <alignment vertical="center" wrapText="1"/>
    </xf>
    <xf numFmtId="0" fontId="17" fillId="220" borderId="219" xfId="0">
      <alignment vertical="center" wrapText="1"/>
    </xf>
    <xf numFmtId="49" fontId="17" fillId="221" borderId="220" xfId="0">
      <alignment horizontal="center" vertical="center"/>
    </xf>
    <xf numFmtId="176" fontId="17" fillId="131" borderId="130" xfId="0">
      <alignment horizontal="right" vertical="center"/>
    </xf>
    <xf numFmtId="49" fontId="17" fillId="126" borderId="125" xfId="0">
      <alignment vertical="center" wrapText="1"/>
    </xf>
    <xf numFmtId="0" fontId="17" fillId="220" borderId="219" xfId="0">
      <alignment vertical="center" wrapText="1"/>
    </xf>
    <xf numFmtId="49" fontId="17" fillId="221" borderId="220" xfId="0">
      <alignment horizontal="center" vertical="center"/>
    </xf>
    <xf numFmtId="176" fontId="17" fillId="131" borderId="130" xfId="0">
      <alignment horizontal="right" vertical="center"/>
    </xf>
    <xf numFmtId="49" fontId="17" fillId="126" borderId="125" xfId="0">
      <alignment vertical="center" wrapText="1"/>
    </xf>
    <xf numFmtId="0" fontId="17" fillId="220" borderId="219" xfId="0">
      <alignment vertical="center" wrapText="1"/>
    </xf>
    <xf numFmtId="49" fontId="17" fillId="221" borderId="220" xfId="0">
      <alignment horizontal="center" vertical="center"/>
    </xf>
    <xf numFmtId="180" fontId="17" fillId="223" borderId="222" xfId="0">
      <alignment horizontal="right" vertical="center"/>
    </xf>
    <xf numFmtId="0" fontId="17" fillId="85" borderId="84" xfId="0">
      <alignment horizontal="right"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6633"/>
      <rgbColor rgb="CCCC33"/>
      <rgbColor rgb="00CC99"/>
      <rgbColor rgb="FFFFFF"/>
      <rgbColor rgb="0099FF"/>
      <rgbColor rgb="00FFFF"/>
      <rgbColor rgb="0000FF"/>
      <rgbColor rgb="FF0000"/>
      <rgbColor rgb="FFFFFFFF"/>
      <rgbColor rgb="008000"/>
      <rgbColor rgb="99A8AC"/>
      <rgbColor rgb="80FFFF"/>
      <rgbColor rgb="808080"/>
      <rgbColor rgb="C8D0D4"/>
      <rgbColor rgb="A0A0A0"/>
      <rgbColor rgb="F0F0F0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worksheets/sheet10.xml" Type="http://schemas.openxmlformats.org/officeDocument/2006/relationships/worksheet" Id="rId11" /><Relationship Target="worksheets/sheet11.xml" Type="http://schemas.openxmlformats.org/officeDocument/2006/relationships/worksheet" Id="rId12" /><Relationship Target="worksheets/sheet12.xml" Type="http://schemas.openxmlformats.org/officeDocument/2006/relationships/worksheet" Id="rId13" /><Relationship Target="worksheets/sheet13.xml" Type="http://schemas.openxmlformats.org/officeDocument/2006/relationships/worksheet" Id="rId14" /><Relationship Target="worksheets/sheet14.xml" Type="http://schemas.openxmlformats.org/officeDocument/2006/relationships/worksheet" Id="rId15" /><Relationship Target="sharedStrings.xml" Type="http://schemas.openxmlformats.org/officeDocument/2006/relationships/sharedStrings" Id="rId16" /><Relationship Target="theme/theme1.xml" Type="http://schemas.openxmlformats.org/officeDocument/2006/relationships/theme" Id="rId17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3.23137254901961" style="16"/>
    <col min="2" max="2" width="6.24313725490196" style="16"/>
    <col min="3" max="3" width="7.5843137254902" style="16"/>
    <col min="4" max="4" width="28.2196078431373" style="16"/>
    <col min="5" max="5" width="9.03529411764706" style="16"/>
    <col min="6" max="6" width="8.14117647058823" style="16"/>
    <col min="7" max="7" width="5.35294117647059" style="16"/>
    <col min="8" max="8" width="13.9411764705882" style="16"/>
    <col min="9" max="9" width="14.4980392156863" style="16"/>
    <col min="10" max="10" width="3.7921568627451" style="16"/>
    <col min="11" max="11" width="6.69019607843137" style="16"/>
    <col min="12" max="12" width="3.01176470588235" style="16"/>
    <col min="13" max="13" width="8.69803921568627" style="16"/>
    <col min="14" max="14" width="6.69019607843137" style="16"/>
    <col min="15" max="15" width="19.7411764705882" style="16"/>
    <col min="16" max="16" width="3.12156862745098" style="16"/>
    <col min="17" max="17" width="12.156862745098" style="16"/>
    <col min="18" max="18" style="16" hidden="1"/>
  </cols>
  <sheetData>
    <row r="1" ht="47.4" customHeight="1">
      <c r="A1" s="274"/>
      <c r="B1" s="275"/>
      <c r="C1" s="276"/>
      <c r="D1" s="277"/>
      <c r="E1" s="278"/>
      <c r="F1" s="279"/>
      <c r="G1" s="280"/>
      <c r="H1" s="281"/>
      <c r="I1" s="282"/>
      <c r="J1" s="283"/>
      <c r="K1" s="284"/>
      <c r="L1" s="285"/>
      <c r="M1" s="286"/>
      <c r="N1" s="287"/>
      <c r="O1" s="288"/>
      <c r="P1" s="23"/>
      <c r="Q1" s="23"/>
      <c r="R1" s="23"/>
    </row>
    <row r="2" ht="47.4" customHeight="1">
      <c r="A2" s="289"/>
      <c r="B2" s="290" t="s">
        <v>0</v>
      </c>
      <c r="C2" s="291"/>
      <c r="D2" s="292"/>
      <c r="E2" s="293"/>
      <c r="F2" s="294" t="s">
        <v>1</v>
      </c>
      <c r="G2" s="295"/>
      <c r="H2" s="296"/>
      <c r="I2" s="297"/>
      <c r="J2" s="298"/>
      <c r="K2" s="299"/>
      <c r="L2" s="300"/>
      <c r="M2" s="301"/>
      <c r="N2" s="302"/>
      <c r="O2" s="303"/>
      <c r="P2" s="30"/>
      <c r="Q2" s="30"/>
      <c r="R2" s="31"/>
    </row>
    <row r="3" ht="19.8" customHeight="1">
      <c r="A3" s="304"/>
      <c r="B3" s="305"/>
      <c r="C3" s="306"/>
      <c r="D3" s="307"/>
      <c r="E3" s="308"/>
      <c r="F3" s="309"/>
      <c r="G3" s="310"/>
      <c r="H3" s="311"/>
      <c r="I3" s="312"/>
      <c r="J3" s="313"/>
      <c r="K3" s="314"/>
      <c r="L3" s="315"/>
      <c r="M3" s="316"/>
      <c r="N3" s="317"/>
      <c r="O3" s="318"/>
      <c r="P3" s="34"/>
      <c r="Q3" s="34"/>
      <c r="R3" s="34"/>
    </row>
    <row r="4" ht="19.8" customHeight="1">
      <c r="A4" s="319"/>
      <c r="B4" s="320"/>
      <c r="C4" s="321"/>
      <c r="D4" s="322"/>
      <c r="E4" s="323"/>
      <c r="F4" s="324"/>
      <c r="G4" s="325"/>
      <c r="H4" s="326"/>
      <c r="I4" s="327"/>
      <c r="J4" s="328"/>
      <c r="K4" s="329"/>
      <c r="L4" s="330"/>
      <c r="M4" s="331"/>
      <c r="N4" s="332"/>
      <c r="O4" s="333"/>
      <c r="P4" s="34"/>
      <c r="Q4" s="34"/>
      <c r="R4" s="34"/>
    </row>
    <row r="5" ht="19.8" customHeight="1">
      <c r="A5" s="334"/>
      <c r="B5" s="335"/>
      <c r="C5" s="336" t="s">
        <v>2</v>
      </c>
      <c r="D5" s="337"/>
      <c r="E5" s="36"/>
      <c r="F5" s="338"/>
      <c r="G5" s="339"/>
      <c r="H5" s="340"/>
      <c r="I5" s="341"/>
      <c r="J5" s="342"/>
      <c r="K5" s="343"/>
      <c r="L5" s="344"/>
      <c r="M5" s="345"/>
      <c r="N5" s="346"/>
      <c r="O5" s="347"/>
      <c r="P5" s="34"/>
      <c r="Q5" s="34"/>
      <c r="R5" s="34"/>
    </row>
    <row r="6" ht="19.8" customHeight="1">
      <c r="A6" s="348"/>
      <c r="B6" s="349"/>
      <c r="C6" s="350"/>
      <c r="D6" s="351"/>
      <c r="E6" s="352"/>
      <c r="F6" s="353"/>
      <c r="G6" s="354"/>
      <c r="H6" s="355" t="s">
        <v>3</v>
      </c>
      <c r="I6" s="39"/>
      <c r="J6" s="356" t="s">
        <v>4</v>
      </c>
      <c r="K6" s="39"/>
      <c r="L6" s="357" t="s">
        <v>5</v>
      </c>
      <c r="M6" s="39"/>
      <c r="N6" s="358" t="s">
        <v>6</v>
      </c>
      <c r="O6" s="359"/>
      <c r="P6" s="34"/>
      <c r="Q6" s="34"/>
      <c r="R6" s="34"/>
    </row>
    <row r="7" ht="19.8" customHeight="1">
      <c r="A7" s="360"/>
      <c r="B7" s="361" t="s">
        <v>7</v>
      </c>
      <c r="C7" s="362"/>
      <c r="D7" s="363"/>
      <c r="E7" s="36"/>
      <c r="F7" s="364"/>
      <c r="G7" s="365"/>
      <c r="H7" s="366"/>
      <c r="I7" s="367"/>
      <c r="J7" s="368"/>
      <c r="K7" s="369"/>
      <c r="L7" s="370"/>
      <c r="M7" s="371"/>
      <c r="N7" s="372"/>
      <c r="O7" s="373"/>
      <c r="P7" s="34"/>
      <c r="Q7" s="34"/>
      <c r="R7" s="34"/>
    </row>
    <row r="8" ht="19.8" customHeight="1">
      <c r="A8" s="374"/>
      <c r="B8" s="375"/>
      <c r="C8" s="376"/>
      <c r="D8" s="377"/>
      <c r="E8" s="378"/>
      <c r="F8" s="379"/>
      <c r="G8" s="380"/>
      <c r="H8" s="381"/>
      <c r="I8" s="382"/>
      <c r="J8" s="383"/>
      <c r="K8" s="384"/>
      <c r="L8" s="385"/>
      <c r="M8" s="386"/>
      <c r="N8" s="387"/>
      <c r="O8" s="388"/>
      <c r="P8" s="34"/>
      <c r="Q8" s="34"/>
      <c r="R8" s="34"/>
    </row>
    <row r="9" ht="19.8" customHeight="1">
      <c r="A9" s="389"/>
      <c r="B9" s="390"/>
      <c r="C9" s="391"/>
      <c r="D9" s="392" t="s">
        <v>8</v>
      </c>
      <c r="E9" s="42"/>
      <c r="F9" s="393"/>
      <c r="G9" s="394"/>
      <c r="H9" s="395"/>
      <c r="I9" s="396"/>
      <c r="J9" s="397"/>
      <c r="K9" s="398"/>
      <c r="L9" s="399"/>
      <c r="M9" s="400"/>
      <c r="N9" s="401"/>
      <c r="O9" s="402"/>
      <c r="P9" s="23"/>
      <c r="Q9" s="23"/>
      <c r="R9" s="23"/>
    </row>
    <row r="10" ht="19.8" customHeight="1">
      <c r="A10" s="403"/>
      <c r="B10" s="404"/>
      <c r="C10" s="405"/>
      <c r="D10" s="406"/>
      <c r="E10" s="407"/>
      <c r="F10" s="408"/>
      <c r="G10" s="409"/>
      <c r="H10" s="410"/>
      <c r="I10" s="411"/>
      <c r="J10" s="412"/>
      <c r="K10" s="413"/>
      <c r="L10" s="414"/>
      <c r="M10" s="415"/>
      <c r="N10" s="416"/>
      <c r="O10" s="417"/>
      <c r="P10" s="23"/>
      <c r="Q10" s="23"/>
      <c r="R10" s="23"/>
    </row>
    <row r="11" ht="19.8" customHeight="1">
      <c r="A11" s="418"/>
      <c r="B11" s="419"/>
      <c r="C11" s="420"/>
      <c r="D11" s="421" t="s">
        <v>9</v>
      </c>
      <c r="E11" s="422"/>
      <c r="F11" s="423"/>
      <c r="G11" s="424"/>
      <c r="H11" s="425"/>
      <c r="I11" s="426"/>
      <c r="J11" s="427"/>
      <c r="K11" s="428"/>
      <c r="L11" s="429"/>
      <c r="M11" s="430"/>
      <c r="N11" s="431"/>
      <c r="O11" s="432"/>
      <c r="P11" s="23"/>
      <c r="Q11" s="23"/>
      <c r="R11" s="23"/>
    </row>
    <row r="12" ht="19.8" customHeight="1">
      <c r="A12" s="433"/>
      <c r="B12" s="434"/>
      <c r="C12" s="435"/>
      <c r="D12" s="436"/>
      <c r="E12" s="437"/>
      <c r="F12" s="438"/>
      <c r="G12" s="439"/>
      <c r="H12" s="440"/>
      <c r="I12" s="441"/>
      <c r="J12" s="442"/>
      <c r="K12" s="443"/>
      <c r="L12" s="444"/>
      <c r="M12" s="445"/>
      <c r="N12" s="446"/>
      <c r="O12" s="447"/>
      <c r="P12" s="23"/>
      <c r="Q12" s="23"/>
      <c r="R12" s="23"/>
    </row>
    <row r="13" ht="19.8" customHeight="1">
      <c r="A13" s="448"/>
      <c r="B13" s="449"/>
      <c r="C13" s="450" t="s">
        <v>10</v>
      </c>
      <c r="D13" s="451"/>
      <c r="E13" s="39"/>
      <c r="F13" s="452"/>
      <c r="G13" s="453"/>
      <c r="H13" s="454" t="s">
        <v>11</v>
      </c>
      <c r="I13" s="455"/>
      <c r="J13" s="49"/>
      <c r="K13" s="456"/>
      <c r="L13" s="457"/>
      <c r="M13" s="458" t="s">
        <v>12</v>
      </c>
      <c r="N13" s="459"/>
      <c r="O13" s="49"/>
      <c r="P13" s="34"/>
      <c r="Q13" s="34"/>
      <c r="R13" s="34"/>
    </row>
    <row r="14" ht="19.8" customHeight="1">
      <c r="A14" s="460"/>
      <c r="B14" s="461"/>
      <c r="C14" s="462"/>
      <c r="D14" s="463"/>
      <c r="E14" s="464"/>
      <c r="F14" s="465"/>
      <c r="G14" s="466"/>
      <c r="H14" s="467"/>
      <c r="I14" s="468"/>
      <c r="J14" s="469"/>
      <c r="K14" s="470"/>
      <c r="L14" s="471"/>
      <c r="M14" s="472"/>
      <c r="N14" s="473"/>
      <c r="O14" s="474"/>
      <c r="P14" s="34"/>
      <c r="Q14" s="34"/>
      <c r="R14" s="34"/>
    </row>
    <row r="15" ht="19.8" customHeight="1">
      <c r="A15" s="475"/>
      <c r="B15" s="476" t="s">
        <v>13</v>
      </c>
      <c r="C15" s="477"/>
      <c r="D15" s="478"/>
      <c r="E15" s="39"/>
      <c r="F15" s="479"/>
      <c r="G15" s="480"/>
      <c r="H15" s="481" t="s">
        <v>11</v>
      </c>
      <c r="I15" s="482"/>
      <c r="J15" s="49"/>
      <c r="K15" s="483"/>
      <c r="L15" s="484"/>
      <c r="M15" s="485" t="s">
        <v>12</v>
      </c>
      <c r="N15" s="486"/>
      <c r="O15" s="49"/>
      <c r="P15" s="34"/>
      <c r="Q15" s="34"/>
      <c r="R15" s="34"/>
    </row>
    <row r="16" ht="19.8" customHeight="1">
      <c r="A16" s="487"/>
      <c r="B16" s="488"/>
      <c r="C16" s="489"/>
      <c r="D16" s="490"/>
      <c r="E16" s="491"/>
      <c r="F16" s="492"/>
      <c r="G16" s="493"/>
      <c r="H16" s="494"/>
      <c r="I16" s="495"/>
      <c r="J16" s="496"/>
      <c r="K16" s="497"/>
      <c r="L16" s="498"/>
      <c r="M16" s="499"/>
      <c r="N16" s="500"/>
      <c r="O16" s="501"/>
      <c r="P16" s="34"/>
      <c r="Q16" s="34"/>
      <c r="R16" s="34"/>
    </row>
    <row r="17" ht="19.8" customHeight="1">
      <c r="A17" s="502"/>
      <c r="B17" s="503"/>
      <c r="C17" s="504" t="s">
        <v>14</v>
      </c>
      <c r="D17" s="505"/>
      <c r="E17" s="39"/>
      <c r="F17" s="506"/>
      <c r="G17" s="507"/>
      <c r="H17" s="508" t="s">
        <v>11</v>
      </c>
      <c r="I17" s="509"/>
      <c r="J17" s="55"/>
      <c r="K17" s="510"/>
      <c r="L17" s="511"/>
      <c r="M17" s="512" t="s">
        <v>12</v>
      </c>
      <c r="N17" s="513"/>
      <c r="O17" s="49"/>
      <c r="P17" s="34"/>
      <c r="Q17" s="34"/>
      <c r="R17" s="23"/>
    </row>
    <row r="18" ht="19.8" customHeight="1">
      <c r="A18" s="514"/>
      <c r="B18" s="515"/>
      <c r="C18" s="516"/>
      <c r="D18" s="517"/>
      <c r="E18" s="518"/>
      <c r="F18" s="519"/>
      <c r="G18" s="520"/>
      <c r="H18" s="521"/>
      <c r="I18" s="522"/>
      <c r="J18" s="523"/>
      <c r="K18" s="524"/>
      <c r="L18" s="525"/>
      <c r="M18" s="526"/>
      <c r="N18" s="527"/>
      <c r="O18" s="528"/>
      <c r="P18" s="34"/>
      <c r="Q18" s="34"/>
      <c r="R18" s="34"/>
    </row>
    <row r="19" ht="13.8" customHeight="1">
      <c r="A19" s="529"/>
      <c r="B19" s="530"/>
      <c r="C19" s="531" t="s">
        <v>15</v>
      </c>
      <c r="D19" s="532"/>
      <c r="E19" s="39"/>
      <c r="F19" s="533"/>
      <c r="G19" s="534"/>
      <c r="H19" s="535" t="s">
        <v>16</v>
      </c>
      <c r="I19" s="536"/>
      <c r="J19" s="39"/>
      <c r="K19" s="537"/>
      <c r="L19" s="538"/>
      <c r="M19" s="539" t="s">
        <v>12</v>
      </c>
      <c r="N19" s="540"/>
      <c r="O19" s="49"/>
      <c r="P19" s="34"/>
      <c r="Q19" s="34"/>
      <c r="R19" s="34"/>
    </row>
    <row r="20" ht="13.8" customHeight="1">
      <c r="A20" s="58"/>
      <c r="B20" s="58"/>
      <c r="C20" s="58"/>
      <c r="D20" s="58"/>
      <c r="E20" s="58"/>
      <c r="F20" s="59"/>
      <c r="G20" s="58"/>
      <c r="H20" s="58"/>
      <c r="I20" s="58"/>
      <c r="J20" s="59"/>
      <c r="K20" s="59"/>
      <c r="L20" s="58"/>
      <c r="M20" s="58"/>
      <c r="N20" s="58"/>
      <c r="O20" s="60"/>
      <c r="P20" s="34"/>
      <c r="Q20" s="34"/>
      <c r="R20" s="34"/>
    </row>
  </sheetData>
  <mergeCells>
    <mergeCell ref="B2:E2"/>
    <mergeCell ref="F2:Q2"/>
    <mergeCell ref="C5:D5"/>
    <mergeCell ref="E5:F5"/>
    <mergeCell ref="B7:D7"/>
    <mergeCell ref="E7:F7"/>
    <mergeCell ref="E9:F9"/>
    <mergeCell ref="E11:F11"/>
    <mergeCell ref="C13:D13"/>
    <mergeCell ref="E13:F13"/>
    <mergeCell ref="H13:I13"/>
    <mergeCell ref="J13:K13"/>
    <mergeCell ref="M13:N13"/>
    <mergeCell ref="B15:D15"/>
    <mergeCell ref="E15:F15"/>
    <mergeCell ref="H15:I15"/>
    <mergeCell ref="J15:K15"/>
    <mergeCell ref="M15:N15"/>
    <mergeCell ref="C17:D17"/>
    <mergeCell ref="E17:F17"/>
    <mergeCell ref="H17:I17"/>
    <mergeCell ref="J17:K17"/>
    <mergeCell ref="M17:N17"/>
    <mergeCell ref="H18:I18"/>
    <mergeCell ref="C19:D19"/>
    <mergeCell ref="E19:F19"/>
    <mergeCell ref="H19:I19"/>
    <mergeCell ref="J19:K19"/>
    <mergeCell ref="M19:N19"/>
  </mergeCells>
  <printOptions horizontalCentered="1"/>
  <pageMargins left="1.18110236220472" right="1.18110236220472" top="1.18110236220472" bottom="1.18110236220472" header="0.51181" footer="0.51181"/>
  <pageSetup paperSize="9" scale="80" pageOrder="overThenDown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5.90980392156863" style="16"/>
    <col min="2" max="2" width="6.46666666666667" style="16"/>
    <col min="3" max="3" width="9.47843137254902" style="16"/>
    <col min="4" max="4" width="10.8196078431373" style="16"/>
    <col min="5" max="5" width="10.8196078431373" style="16"/>
    <col min="6" max="6" width="9.8156862745098" style="16"/>
    <col min="7" max="7" width="10.8196078431373" style="16"/>
    <col min="8" max="8" width="47.7411764705882" style="16"/>
    <col min="9" max="9" width="10.0392156862745" style="16"/>
    <col min="10" max="10" width="11.9333333333333" style="16"/>
    <col min="11" max="11" style="16" hidden="1"/>
  </cols>
  <sheetData>
    <row r="1" ht="38.4" customHeight="1">
      <c r="A1" s="541"/>
      <c r="B1" s="542"/>
      <c r="C1" s="543"/>
      <c r="D1" s="544"/>
      <c r="E1" s="545"/>
      <c r="F1" s="546"/>
      <c r="G1" s="23"/>
      <c r="H1" s="23"/>
      <c r="I1" s="23"/>
      <c r="J1" s="23"/>
      <c r="K1" s="23"/>
    </row>
    <row r="2" ht="38.4" customHeight="1">
      <c r="A2" s="547"/>
      <c r="B2" s="62" t="s">
        <v>0</v>
      </c>
      <c r="C2" s="548"/>
      <c r="D2" s="549"/>
      <c r="E2" s="550"/>
      <c r="F2" s="551"/>
      <c r="G2" s="64" t="s">
        <v>1</v>
      </c>
      <c r="H2" s="64"/>
      <c r="I2" s="65"/>
      <c r="J2" s="65"/>
      <c r="K2" s="23"/>
    </row>
    <row r="3" ht="38.4" customHeight="1">
      <c r="A3" s="552"/>
      <c r="B3" s="553"/>
      <c r="C3" s="554"/>
      <c r="D3" s="555"/>
      <c r="E3" s="556"/>
      <c r="F3" s="557"/>
      <c r="G3" s="68"/>
      <c r="H3" s="69"/>
      <c r="I3" s="23"/>
      <c r="J3" s="23"/>
      <c r="K3" s="23"/>
    </row>
    <row r="4" ht="48" customHeight="1">
      <c r="A4" s="558"/>
      <c r="B4" s="559"/>
      <c r="C4" s="560"/>
      <c r="D4" s="561"/>
      <c r="E4" s="562"/>
      <c r="F4" s="563"/>
      <c r="G4" s="68"/>
      <c r="H4" s="68"/>
      <c r="I4" s="23"/>
      <c r="J4" s="70"/>
      <c r="K4" s="23"/>
    </row>
    <row r="5" ht="42" customHeight="1">
      <c r="A5" s="564"/>
      <c r="B5" s="565"/>
      <c r="C5" s="566"/>
      <c r="D5" s="567" t="s">
        <v>17</v>
      </c>
      <c r="E5" s="568"/>
      <c r="F5" s="71"/>
      <c r="G5" s="72"/>
      <c r="H5" s="72"/>
      <c r="I5" s="23"/>
      <c r="J5" s="23"/>
      <c r="K5" s="23"/>
    </row>
    <row r="6" ht="42" customHeight="1">
      <c r="A6" s="569"/>
      <c r="B6" s="570"/>
      <c r="C6" s="571"/>
      <c r="D6" s="572" t="s">
        <v>18</v>
      </c>
      <c r="E6" s="573"/>
      <c r="F6" s="71"/>
      <c r="G6" s="72"/>
      <c r="H6" s="72"/>
      <c r="I6" s="23"/>
      <c r="J6" s="23"/>
      <c r="K6" s="23"/>
    </row>
    <row r="7" ht="42" customHeight="1">
      <c r="A7" s="574"/>
      <c r="B7" s="575"/>
      <c r="C7" s="576"/>
      <c r="D7" s="577" t="s">
        <v>19</v>
      </c>
      <c r="E7" s="578"/>
      <c r="F7" s="71"/>
      <c r="G7" s="72"/>
      <c r="H7" s="72"/>
      <c r="I7" s="23"/>
      <c r="J7" s="23"/>
      <c r="K7" s="23"/>
    </row>
    <row r="8" ht="42" customHeight="1">
      <c r="A8" s="579"/>
      <c r="B8" s="580"/>
      <c r="C8" s="581"/>
      <c r="D8" s="582" t="s">
        <v>20</v>
      </c>
      <c r="E8" s="583"/>
      <c r="F8" s="71"/>
      <c r="G8" s="72"/>
      <c r="H8" s="72"/>
      <c r="I8" s="23"/>
      <c r="J8" s="23"/>
      <c r="K8" s="23"/>
    </row>
    <row r="9" ht="42" customHeight="1">
      <c r="A9" s="584"/>
      <c r="B9" s="585"/>
      <c r="C9" s="586"/>
      <c r="D9" s="587" t="s">
        <v>21</v>
      </c>
      <c r="E9" s="588"/>
      <c r="F9" s="71"/>
      <c r="G9" s="72"/>
      <c r="H9" s="72"/>
      <c r="I9" s="23"/>
      <c r="J9" s="23"/>
      <c r="K9" s="23"/>
    </row>
    <row r="10" ht="42" customHeight="1">
      <c r="A10" s="589"/>
      <c r="B10" s="590"/>
      <c r="C10" s="591"/>
      <c r="D10" s="592" t="s">
        <v>22</v>
      </c>
      <c r="E10" s="593"/>
      <c r="F10" s="72"/>
      <c r="G10" s="72"/>
      <c r="H10" s="72"/>
      <c r="I10" s="23"/>
      <c r="J10" s="23"/>
      <c r="K10" s="23"/>
    </row>
    <row r="11" ht="17.4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ht="17.4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ht="17.4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</row>
  </sheetData>
  <mergeCells>
    <mergeCell ref="B2:F2"/>
    <mergeCell ref="G2:J2"/>
    <mergeCell ref="D5:E5"/>
    <mergeCell ref="F5:H5"/>
    <mergeCell ref="D6:E6"/>
    <mergeCell ref="F6:H6"/>
    <mergeCell ref="D7:E7"/>
    <mergeCell ref="F7:H7"/>
    <mergeCell ref="D8:E8"/>
    <mergeCell ref="F8:H8"/>
    <mergeCell ref="D9:E9"/>
    <mergeCell ref="F9:H9"/>
    <mergeCell ref="D10:E10"/>
    <mergeCell ref="F10:H10"/>
  </mergeCells>
  <printOptions horizontalCentered="1"/>
  <pageMargins left="1.18110236220472" right="1.18110236220472" top="1.18110236220472" bottom="1.18110236220472" header="0.51181" footer="0.51181"/>
  <pageSetup paperSize="9" pageOrder="overThenDown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18.4039215686274" style="16"/>
    <col min="2" max="2" width="18.6274509803922" style="16"/>
    <col min="3" max="3" width="13.9411764705882" style="16"/>
    <col min="4" max="4" width="13.9411764705882" style="16"/>
    <col min="5" max="5" width="13.9411764705882" style="16"/>
    <col min="6" max="6" width="13.9411764705882" style="16"/>
    <col min="7" max="7" width="13.9411764705882" style="16"/>
    <col min="8" max="8" width="13.9411764705882" style="16"/>
    <col min="9" max="9" width="13.9411764705882" style="16"/>
  </cols>
  <sheetData>
    <row r="1" ht="49.2" customHeight="1">
      <c r="A1" s="73" t="s">
        <v>0</v>
      </c>
      <c r="B1" s="74"/>
      <c r="C1" s="64" t="s">
        <v>23</v>
      </c>
      <c r="D1" s="30"/>
      <c r="E1" s="30"/>
      <c r="F1" s="30"/>
      <c r="G1" s="30"/>
      <c r="H1" s="30"/>
      <c r="I1" s="30"/>
    </row>
    <row r="2" ht="22.8" customHeight="1">
      <c r="A2" s="75" t="s">
        <v>24</v>
      </c>
      <c r="B2" s="76"/>
      <c r="C2" s="76"/>
      <c r="D2" s="76"/>
      <c r="E2" s="76"/>
      <c r="F2" s="76"/>
      <c r="G2" s="76"/>
      <c r="H2" s="76"/>
      <c r="I2" s="76"/>
    </row>
    <row r="3" ht="22.8" customHeight="1">
      <c r="A3" s="77" t="s">
        <v>25</v>
      </c>
      <c r="B3" s="78"/>
      <c r="C3" s="78"/>
      <c r="D3" s="78"/>
      <c r="E3" s="78"/>
      <c r="F3" s="78"/>
      <c r="G3" s="78"/>
      <c r="H3" s="78"/>
      <c r="I3" s="78"/>
    </row>
    <row r="4" ht="22.8" customHeight="1">
      <c r="A4" s="77" t="s">
        <v>26</v>
      </c>
      <c r="B4" s="78"/>
      <c r="C4" s="78"/>
      <c r="D4" s="78"/>
      <c r="E4" s="78"/>
      <c r="F4" s="78"/>
      <c r="G4" s="78"/>
      <c r="H4" s="78"/>
      <c r="I4" s="78"/>
    </row>
    <row r="5" ht="22.8" customHeight="1">
      <c r="A5" s="77" t="s">
        <v>27</v>
      </c>
      <c r="B5" s="78"/>
      <c r="C5" s="78"/>
      <c r="D5" s="78"/>
      <c r="E5" s="78"/>
      <c r="F5" s="78"/>
      <c r="G5" s="78"/>
      <c r="H5" s="78"/>
      <c r="I5" s="78"/>
    </row>
    <row r="6" ht="22.8" customHeight="1">
      <c r="A6" s="77" t="s">
        <v>28</v>
      </c>
      <c r="B6" s="78"/>
      <c r="C6" s="78"/>
      <c r="D6" s="78"/>
      <c r="E6" s="78"/>
      <c r="F6" s="78"/>
      <c r="G6" s="78"/>
      <c r="H6" s="78"/>
      <c r="I6" s="78"/>
    </row>
    <row r="7" ht="22.8" customHeight="1">
      <c r="A7" s="77" t="s">
        <v>29</v>
      </c>
      <c r="B7" s="78"/>
      <c r="C7" s="78"/>
      <c r="D7" s="78"/>
      <c r="E7" s="78"/>
      <c r="F7" s="78"/>
      <c r="G7" s="78"/>
      <c r="H7" s="78"/>
      <c r="I7" s="78"/>
    </row>
    <row r="8" ht="22.8" customHeight="1">
      <c r="A8" s="77" t="s">
        <v>30</v>
      </c>
      <c r="B8" s="78"/>
      <c r="C8" s="78"/>
      <c r="D8" s="78"/>
      <c r="E8" s="78"/>
      <c r="F8" s="78"/>
      <c r="G8" s="78"/>
      <c r="H8" s="78"/>
      <c r="I8" s="78"/>
    </row>
    <row r="9" ht="22.8" customHeight="1">
      <c r="A9" s="77" t="s">
        <v>31</v>
      </c>
      <c r="B9" s="78"/>
      <c r="C9" s="78"/>
      <c r="D9" s="78"/>
      <c r="E9" s="78"/>
      <c r="F9" s="78"/>
      <c r="G9" s="78"/>
      <c r="H9" s="78"/>
      <c r="I9" s="78"/>
    </row>
    <row r="10" ht="22.8" customHeight="1">
      <c r="A10" s="75" t="s">
        <v>32</v>
      </c>
      <c r="B10" s="76"/>
      <c r="C10" s="76"/>
      <c r="D10" s="76"/>
      <c r="E10" s="76"/>
      <c r="F10" s="76"/>
      <c r="G10" s="76"/>
      <c r="H10" s="76"/>
      <c r="I10" s="76"/>
    </row>
    <row r="11" ht="22.8" customHeight="1">
      <c r="A11" s="77" t="s">
        <v>33</v>
      </c>
      <c r="B11" s="78"/>
      <c r="C11" s="78"/>
      <c r="D11" s="78"/>
      <c r="E11" s="78"/>
      <c r="F11" s="78"/>
      <c r="G11" s="78"/>
      <c r="H11" s="78"/>
      <c r="I11" s="78"/>
    </row>
    <row r="12" ht="28.8" customHeight="1">
      <c r="A12" s="79" t="s">
        <v>34</v>
      </c>
      <c r="B12" s="78"/>
      <c r="C12" s="78"/>
      <c r="D12" s="78"/>
      <c r="E12" s="78"/>
      <c r="F12" s="78"/>
      <c r="G12" s="78"/>
      <c r="H12" s="78"/>
      <c r="I12" s="78"/>
    </row>
    <row r="13" ht="22.8" customHeight="1">
      <c r="A13" s="77" t="s">
        <v>35</v>
      </c>
      <c r="B13" s="78"/>
      <c r="C13" s="78"/>
      <c r="D13" s="78"/>
      <c r="E13" s="78"/>
      <c r="F13" s="78"/>
      <c r="G13" s="78"/>
      <c r="H13" s="78"/>
      <c r="I13" s="78"/>
    </row>
    <row r="14" ht="22.8" customHeight="1">
      <c r="A14" s="79" t="s">
        <v>36</v>
      </c>
      <c r="B14" s="78"/>
      <c r="C14" s="78"/>
      <c r="D14" s="78"/>
      <c r="E14" s="78"/>
      <c r="F14" s="78"/>
      <c r="G14" s="78"/>
      <c r="H14" s="78"/>
      <c r="I14" s="78"/>
    </row>
    <row r="15" ht="22.8" customHeight="1">
      <c r="A15" s="79" t="s">
        <v>37</v>
      </c>
      <c r="B15" s="78"/>
      <c r="C15" s="78"/>
      <c r="D15" s="78"/>
      <c r="E15" s="78"/>
      <c r="F15" s="78"/>
      <c r="G15" s="78"/>
      <c r="H15" s="78"/>
      <c r="I15" s="78"/>
    </row>
    <row r="16" ht="22.8" customHeight="1">
      <c r="A16" s="79" t="s">
        <v>38</v>
      </c>
      <c r="B16" s="78"/>
      <c r="C16" s="78"/>
      <c r="D16" s="78"/>
      <c r="E16" s="78"/>
      <c r="F16" s="78"/>
      <c r="G16" s="78"/>
      <c r="H16" s="78"/>
      <c r="I16" s="78"/>
    </row>
    <row r="17" ht="22.8" customHeight="1">
      <c r="A17" s="79" t="s">
        <v>39</v>
      </c>
      <c r="B17" s="77"/>
      <c r="C17" s="77"/>
      <c r="D17" s="77"/>
      <c r="E17" s="77"/>
      <c r="F17" s="77"/>
      <c r="G17" s="77"/>
      <c r="H17" s="77"/>
      <c r="I17" s="77"/>
    </row>
    <row r="18" ht="22.8" customHeight="1">
      <c r="A18" s="79" t="s">
        <v>40</v>
      </c>
      <c r="B18" s="77"/>
      <c r="C18" s="77"/>
      <c r="D18" s="77"/>
      <c r="E18" s="77"/>
      <c r="F18" s="77"/>
      <c r="G18" s="77"/>
      <c r="H18" s="77"/>
      <c r="I18" s="77"/>
    </row>
    <row r="19" ht="22.8" customHeight="1">
      <c r="A19" s="75" t="s">
        <v>41</v>
      </c>
      <c r="B19" s="76"/>
      <c r="C19" s="76"/>
      <c r="D19" s="76"/>
      <c r="E19" s="76"/>
      <c r="F19" s="76"/>
      <c r="G19" s="76"/>
      <c r="H19" s="76"/>
      <c r="I19" s="76"/>
    </row>
    <row r="20" ht="22.8" customHeight="1">
      <c r="A20" s="79" t="s">
        <v>42</v>
      </c>
      <c r="B20" s="78"/>
      <c r="C20" s="78"/>
      <c r="D20" s="78"/>
      <c r="E20" s="78"/>
      <c r="F20" s="78"/>
      <c r="G20" s="78"/>
      <c r="H20" s="78"/>
      <c r="I20" s="78"/>
    </row>
    <row r="21" ht="32.4" customHeight="1">
      <c r="A21" s="79" t="s">
        <v>43</v>
      </c>
      <c r="B21" s="78"/>
      <c r="C21" s="78"/>
      <c r="D21" s="78"/>
      <c r="E21" s="78"/>
      <c r="F21" s="78"/>
      <c r="G21" s="78"/>
      <c r="H21" s="78"/>
      <c r="I21" s="78"/>
    </row>
    <row r="22" ht="22.8" customHeight="1">
      <c r="A22" s="79" t="s">
        <v>44</v>
      </c>
      <c r="B22" s="78"/>
      <c r="C22" s="78"/>
      <c r="D22" s="78"/>
      <c r="E22" s="78"/>
      <c r="F22" s="78"/>
      <c r="G22" s="78"/>
      <c r="H22" s="78"/>
      <c r="I22" s="78"/>
    </row>
  </sheetData>
  <mergeCells>
    <mergeCell ref="A1:B1"/>
    <mergeCell ref="C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</mergeCells>
  <pageMargins left="1.18110236220472" right="1.18110236220472" top="0.393700787401575" bottom="0.393700787401575" header="0.51181" footer="0.51181"/>
  <pageSetup paperSize="9" pageOrder="overThenDown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3"/>
  <sheetViews>
    <sheetView showGridLines="0" topLeftCell="A1" zoomScaleNormal="100" zoomScalePageLayoutView="60" workbookViewId="0">
      <pane topLeftCell="E5" activePane="bottomRight" state="frozen"/>
      <selection activeCell="A1" sqref="A1"/>
    </sheetView>
  </sheetViews>
  <sheetFormatPr defaultColWidth="8" defaultRowHeight="14.25"/>
  <cols>
    <col min="1" max="1" style="16" hidden="1"/>
    <col min="2" max="2" width="16.2823529411765" style="16"/>
    <col min="3" max="3" width="32.5686274509804" style="16"/>
    <col min="4" max="4" width="28.1098039215686" style="16"/>
    <col min="5" max="5" width="26.8823529411765" style="16"/>
    <col min="6" max="6" width="26.7686274509804" style="16"/>
    <col min="7" max="7" width="27.4392156862745" style="16"/>
    <col min="8" max="8" width="25.5411764705882" style="16"/>
    <col min="9" max="9" width="12.2666666666667" style="16"/>
    <col min="10" max="10" width="11.8235294117647" style="16"/>
  </cols>
  <sheetData>
    <row r="1" ht="38.4" customHeight="1">
      <c r="A1" s="594"/>
      <c r="B1" s="73" t="s">
        <v>0</v>
      </c>
      <c r="C1" s="595"/>
      <c r="D1" s="596"/>
      <c r="E1" s="597" t="s">
        <v>45</v>
      </c>
      <c r="F1" s="598"/>
      <c r="G1" s="599"/>
      <c r="H1" s="600"/>
      <c r="I1" s="601"/>
      <c r="J1" s="602"/>
    </row>
    <row r="2" ht="20.4" customHeight="1">
      <c r="A2" s="603"/>
      <c r="B2" s="604"/>
      <c r="C2" s="605"/>
      <c r="D2" s="606"/>
      <c r="E2" s="607"/>
      <c r="F2" s="608"/>
      <c r="G2" s="609"/>
      <c r="H2" s="610"/>
      <c r="I2" s="611" t="s">
        <v>46</v>
      </c>
      <c r="J2" s="612"/>
    </row>
    <row r="3" ht="22.2" customHeight="1">
      <c r="A3" s="613"/>
      <c r="B3" s="614" t="s">
        <v>47</v>
      </c>
      <c r="C3" s="615" t="s">
        <v>48</v>
      </c>
      <c r="D3" s="616"/>
      <c r="E3" s="617"/>
      <c r="F3" s="88" t="s">
        <v>0</v>
      </c>
      <c r="G3" s="618"/>
      <c r="H3" s="619"/>
      <c r="I3" s="620"/>
      <c r="J3" s="621" t="s">
        <v>49</v>
      </c>
    </row>
    <row r="4" ht="41.4" customHeight="1">
      <c r="A4" s="622"/>
      <c r="B4" s="623" t="s">
        <v>50</v>
      </c>
      <c r="C4" s="624"/>
      <c r="D4" s="625" t="s">
        <v>51</v>
      </c>
      <c r="E4" s="626" t="s">
        <v>52</v>
      </c>
      <c r="F4" s="627" t="s">
        <v>53</v>
      </c>
      <c r="G4" s="628" t="s">
        <v>54</v>
      </c>
      <c r="H4" s="629" t="s">
        <v>55</v>
      </c>
      <c r="I4" s="630" t="s">
        <v>56</v>
      </c>
      <c r="J4" s="631" t="s">
        <v>57</v>
      </c>
    </row>
    <row r="5" ht="28.8" customHeight="1">
      <c r="A5" s="632"/>
      <c r="B5" s="633" t="s">
        <v>58</v>
      </c>
      <c r="C5" s="634"/>
      <c r="D5" s="635">
        <f>[ExternSheet]D5+[ExternSheet]D5+[ExternSheet]D5+[ExternSheet]D5+[ExternSheet]D5+[ExternSheet]D5+[ExternSheet]D5</f>
        <v>770615865.49</v>
      </c>
      <c r="E5" s="635">
        <f>[ExternSheet]E5+[ExternSheet]E5+[ExternSheet]E5+[ExternSheet]E5+[ExternSheet]E5+[ExternSheet]E5+[ExternSheet]E5</f>
        <v>770615865.49</v>
      </c>
      <c r="F5" s="635">
        <f>[ExternSheet]F5+[ExternSheet]F5+[ExternSheet]F5+[ExternSheet]F5+[ExternSheet]F5+[ExternSheet]F5+[ExternSheet]F5</f>
        <v>797138239.09</v>
      </c>
      <c r="G5" s="635">
        <f>E5</f>
        <v>770615865.49</v>
      </c>
      <c r="H5" s="635">
        <v>660580887.71</v>
      </c>
      <c r="I5" s="636">
        <f>IF(E5=0,0,ROUND(G5,2)/ROUND(E5,2))</f>
        <v>1</v>
      </c>
      <c r="J5" s="636"/>
    </row>
    <row r="6" ht="28.8" customHeight="1">
      <c r="A6" s="637"/>
      <c r="B6" s="638" t="s">
        <v>59</v>
      </c>
      <c r="C6" s="639"/>
      <c r="D6" s="635">
        <v>732582624.11</v>
      </c>
      <c r="E6" s="635">
        <v>732582624.11</v>
      </c>
      <c r="F6" s="635">
        <v>183712844.73</v>
      </c>
      <c r="G6" s="635">
        <v>376169513.64</v>
      </c>
      <c r="H6" s="635">
        <v>340240044.78</v>
      </c>
      <c r="I6" s="636">
        <f>IF(E6=0,0,ROUND(G6,2)/ROUND(E6,2))</f>
        <v>0.513484078464188</v>
      </c>
      <c r="J6" s="636"/>
    </row>
    <row r="7" ht="28.8" customHeight="1">
      <c r="A7" s="640"/>
      <c r="B7" s="641" t="s">
        <v>60</v>
      </c>
      <c r="C7" s="642"/>
      <c r="D7" s="635">
        <v>264230380.62</v>
      </c>
      <c r="E7" s="635">
        <v>264230380.62</v>
      </c>
      <c r="F7" s="635">
        <f>[ExternSheet]F8+[ExternSheet]F8+[ExternSheet]F8+[ExternSheet]F8+[ExternSheet]F8+[ExternSheet]F8+[ExternSheet]F8</f>
        <v>59991332.92</v>
      </c>
      <c r="G7" s="635">
        <f>[ExternSheet]G8+[ExternSheet]G8+[ExternSheet]G8+[ExternSheet]G8+[ExternSheet]G8+[ExternSheet]G8+[ExternSheet]G8</f>
        <v>121553656.59</v>
      </c>
      <c r="H7" s="635">
        <v>110206600.64</v>
      </c>
      <c r="I7" s="636">
        <f>IF(E7=0,0,ROUND(G7,2)/ROUND(E7,2))</f>
        <v>0.460029071239961</v>
      </c>
      <c r="J7" s="636"/>
    </row>
    <row r="8" ht="28.8" customHeight="1">
      <c r="A8" s="643"/>
      <c r="B8" s="644" t="s">
        <v>61</v>
      </c>
      <c r="C8" s="645"/>
      <c r="D8" s="635">
        <v>438013437.22</v>
      </c>
      <c r="E8" s="635">
        <v>438013437.22</v>
      </c>
      <c r="F8" s="635">
        <f>[ExternSheet]F9+[ExternSheet]F10+[ExternSheet]F9+[ExternSheet]F9+[ExternSheet]F9+[ExternSheet]F9+[ExternSheet]F9</f>
        <v>121214400</v>
      </c>
      <c r="G8" s="635">
        <f>[ExternSheet]G9+[ExternSheet]G10+[ExternSheet]G9+[ExternSheet]G9+[ExternSheet]G9+[ExternSheet]G9+[ExternSheet]G9</f>
        <v>247654400</v>
      </c>
      <c r="H8" s="635">
        <v>185090600</v>
      </c>
      <c r="I8" s="636">
        <f>IF(E8=0,0,ROUND(G8,2)/ROUND(E8,2))</f>
        <v>0.565403658782302</v>
      </c>
      <c r="J8" s="636"/>
    </row>
    <row r="9" ht="28.8" customHeight="1">
      <c r="A9" s="646"/>
      <c r="B9" s="647" t="s">
        <v>62</v>
      </c>
      <c r="C9" s="648"/>
      <c r="D9" s="635">
        <v>7285045.8</v>
      </c>
      <c r="E9" s="635">
        <v>7285045.8</v>
      </c>
      <c r="F9" s="635">
        <f>[ExternSheet]F10+[ExternSheet]F11+[ExternSheet]F10+[ExternSheet]F10+[ExternSheet]F10+[ExternSheet]F10+[ExternSheet]F10</f>
        <v>1445211.14</v>
      </c>
      <c r="G9" s="635">
        <f>[ExternSheet]G10+[ExternSheet]G11+[ExternSheet]G10+[ExternSheet]G10+[ExternSheet]G10+[ExternSheet]G10+[ExternSheet]G10</f>
        <v>3096212.59</v>
      </c>
      <c r="H9" s="635">
        <v>3695997.25</v>
      </c>
      <c r="I9" s="636">
        <f>IF(E9=0,0,ROUND(G9,2)/ROUND(E9,2))</f>
        <v>0.42500935134821</v>
      </c>
      <c r="J9" s="636"/>
    </row>
    <row r="10" ht="28.8" customHeight="1">
      <c r="A10" s="649"/>
      <c r="B10" s="650" t="s">
        <v>63</v>
      </c>
      <c r="C10" s="651"/>
      <c r="D10" s="635">
        <v>5359306.45</v>
      </c>
      <c r="E10" s="635">
        <v>5359306.45</v>
      </c>
      <c r="F10" s="635">
        <f>[ExternSheet]F11+[ExternSheet]F12+[ExternSheet]F11</f>
        <v>0</v>
      </c>
      <c r="G10" s="635">
        <f>[ExternSheet]G11+[ExternSheet]G12+[ExternSheet]G11</f>
        <v>0</v>
      </c>
      <c r="H10" s="635">
        <v>0</v>
      </c>
      <c r="I10" s="636">
        <f>IF(E10=0,0,ROUND(G10,2)/ROUND(E10,2))</f>
        <v>0</v>
      </c>
      <c r="J10" s="636"/>
    </row>
    <row r="11" ht="28.8" customHeight="1">
      <c r="A11" s="652"/>
      <c r="B11" s="653" t="s">
        <v>64</v>
      </c>
      <c r="C11" s="654"/>
      <c r="D11" s="635">
        <v>13283454.02</v>
      </c>
      <c r="E11" s="635">
        <v>13283454.02</v>
      </c>
      <c r="F11" s="635">
        <f>[ExternSheet]F12+[ExternSheet]F13+[ExternSheet]F12+[ExternSheet]F11+[ExternSheet]F11+[ExternSheet]F11+[ExternSheet]F11</f>
        <v>85758.69</v>
      </c>
      <c r="G11" s="635">
        <f>[ExternSheet]G12+[ExternSheet]G13+[ExternSheet]G12+[ExternSheet]G11+[ExternSheet]G11+[ExternSheet]G11+[ExternSheet]G11</f>
        <v>169453.63</v>
      </c>
      <c r="H11" s="635">
        <v>39427416.48</v>
      </c>
      <c r="I11" s="636">
        <f>IF(E11=0,0,ROUND(G11,2)/ROUND(E11,2))</f>
        <v>0.0127567445744808</v>
      </c>
      <c r="J11" s="636"/>
    </row>
    <row r="12" ht="28.8" customHeight="1">
      <c r="A12" s="655"/>
      <c r="B12" s="656" t="s">
        <v>65</v>
      </c>
      <c r="C12" s="657"/>
      <c r="D12" s="635">
        <v>4411000</v>
      </c>
      <c r="E12" s="635">
        <v>4411000</v>
      </c>
      <c r="F12" s="635">
        <f>[ExternSheet]F13+[ExternSheet]F14+[ExternSheet]F13+[ExternSheet]F12+[ExternSheet]F12</f>
        <v>920141.98</v>
      </c>
      <c r="G12" s="635">
        <f>[ExternSheet]G13+[ExternSheet]G14+[ExternSheet]G13+[ExternSheet]G12+[ExternSheet]G12</f>
        <v>3599790.83</v>
      </c>
      <c r="H12" s="635">
        <v>1819430.41</v>
      </c>
      <c r="I12" s="636">
        <f>IF(E12=0,0,ROUND(G12,2)/ROUND(E12,2))</f>
        <v>0.816094044434369</v>
      </c>
      <c r="J12" s="636"/>
    </row>
    <row r="13" ht="28.8" customHeight="1">
      <c r="A13" s="658"/>
      <c r="B13" s="659" t="s">
        <v>66</v>
      </c>
      <c r="C13" s="660"/>
      <c r="D13" s="635">
        <v>0</v>
      </c>
      <c r="E13" s="635">
        <v>0</v>
      </c>
      <c r="F13" s="635">
        <f>[ExternSheet]F15</f>
        <v>0</v>
      </c>
      <c r="G13" s="635">
        <f>[ExternSheet]G15</f>
        <v>0</v>
      </c>
      <c r="H13" s="635">
        <v>0</v>
      </c>
      <c r="I13" s="661">
        <f>IF(E13=0,0,ROUND(G13,2)/ROUND(E13,2))</f>
        <v>0</v>
      </c>
      <c r="J13" s="636"/>
    </row>
    <row r="14" ht="28.8" customHeight="1">
      <c r="A14" s="662"/>
      <c r="B14" s="663" t="s">
        <v>67</v>
      </c>
      <c r="C14" s="664"/>
      <c r="D14" s="635">
        <v>0</v>
      </c>
      <c r="E14" s="635">
        <v>0</v>
      </c>
      <c r="F14" s="635">
        <f>[ExternSheet]F17</f>
        <v>0</v>
      </c>
      <c r="G14" s="635">
        <f>[ExternSheet]G17</f>
        <v>0</v>
      </c>
      <c r="H14" s="635">
        <v>0</v>
      </c>
      <c r="I14" s="661">
        <f>IF(E14=0,0,ROUND(G14,2)/ROUND(E14,2))</f>
        <v>0</v>
      </c>
      <c r="J14" s="636"/>
    </row>
    <row r="15" ht="28.8" customHeight="1">
      <c r="A15" s="665"/>
      <c r="B15" s="666" t="s">
        <v>68</v>
      </c>
      <c r="C15" s="667"/>
      <c r="D15" s="635">
        <v>679031986.84</v>
      </c>
      <c r="E15" s="635">
        <v>679031986.84</v>
      </c>
      <c r="F15" s="635">
        <v>167005360.18</v>
      </c>
      <c r="G15" s="635">
        <v>332939655.49</v>
      </c>
      <c r="H15" s="635">
        <v>294772485.02</v>
      </c>
      <c r="I15" s="636">
        <f>IF(E15=0,0,ROUND(G15,2)/ROUND(E15,2))</f>
        <v>0.490315127921139</v>
      </c>
      <c r="J15" s="636"/>
    </row>
    <row r="16" ht="28.8" customHeight="1">
      <c r="A16" s="668"/>
      <c r="B16" s="669" t="s">
        <v>69</v>
      </c>
      <c r="C16" s="670"/>
      <c r="D16" s="635">
        <v>674355386.84</v>
      </c>
      <c r="E16" s="635">
        <v>674355386.84</v>
      </c>
      <c r="F16" s="635">
        <f>[ExternSheet]F20+[ExternSheet]F21+[ExternSheet]F22+[ExternSheet]F23+[ExternSheet]F19+[ExternSheet]F20+[ExternSheet]F21+[ExternSheet]F18+[ExternSheet]F17+[ExternSheet]F16+[ExternSheet]F16+[ExternSheet]F17+[ExternSheet]F18+[ExternSheet]F19+[ExternSheet]F20+[ExternSheet]F23</f>
        <v>165713561.4</v>
      </c>
      <c r="G16" s="635">
        <f>[ExternSheet]G20+[ExternSheet]G21+[ExternSheet]G22+[ExternSheet]G23+[ExternSheet]G19+[ExternSheet]G20+[ExternSheet]G21+[ExternSheet]G18+[ExternSheet]G17+[ExternSheet]G16+[ExternSheet]G16+[ExternSheet]G17+[ExternSheet]G18+[ExternSheet]G19+[ExternSheet]G20+[ExternSheet]G23</f>
        <v>329106067.42</v>
      </c>
      <c r="H16" s="635">
        <v>292264649.69</v>
      </c>
      <c r="I16" s="636">
        <f>IF(E16=0,0,ROUND(G16,2)/ROUND(E16,2))</f>
        <v>0.488030604993276</v>
      </c>
      <c r="J16" s="636"/>
    </row>
    <row r="17" ht="28.8" customHeight="1">
      <c r="A17" s="671"/>
      <c r="B17" s="672" t="s">
        <v>70</v>
      </c>
      <c r="C17" s="673"/>
      <c r="D17" s="635">
        <v>640800</v>
      </c>
      <c r="E17" s="635">
        <v>640800</v>
      </c>
      <c r="F17" s="635">
        <f>[ExternSheet]F24+[ExternSheet]F22+[ExternSheet]F19+[ExternSheet]F18+[ExternSheet]F18+[ExternSheet]F19+[ExternSheet]F24</f>
        <v>198746.28</v>
      </c>
      <c r="G17" s="635">
        <f>[ExternSheet]G24+[ExternSheet]G22+[ExternSheet]G19+[ExternSheet]G18+[ExternSheet]G18+[ExternSheet]G19+[ExternSheet]G24</f>
        <v>824660.11</v>
      </c>
      <c r="H17" s="635">
        <v>247836.48</v>
      </c>
      <c r="I17" s="636">
        <f>IF(E17=0,0,ROUND(G17,2)/ROUND(E17,2))</f>
        <v>1.28692276841448</v>
      </c>
      <c r="J17" s="636"/>
    </row>
    <row r="18" ht="28.8" customHeight="1">
      <c r="A18" s="674"/>
      <c r="B18" s="675" t="s">
        <v>71</v>
      </c>
      <c r="C18" s="676"/>
      <c r="D18" s="635">
        <v>4035800</v>
      </c>
      <c r="E18" s="635">
        <v>4035800</v>
      </c>
      <c r="F18" s="635">
        <f>[ExternSheet]F25+[ExternSheet]F23+[ExternSheet]F20+[ExternSheet]F19+[ExternSheet]F25</f>
        <v>1093052.5</v>
      </c>
      <c r="G18" s="635">
        <f>[ExternSheet]G25+[ExternSheet]G23+[ExternSheet]G20+[ExternSheet]G19+[ExternSheet]G25</f>
        <v>3008927.96</v>
      </c>
      <c r="H18" s="635">
        <v>2259998.85</v>
      </c>
      <c r="I18" s="636">
        <f>IF(E18=0,0,ROUND(G18,2)/ROUND(E18,2))</f>
        <v>0.745559234848109</v>
      </c>
      <c r="J18" s="636"/>
    </row>
    <row r="19" ht="28.8" customHeight="1">
      <c r="A19" s="677"/>
      <c r="B19" s="678" t="s">
        <v>72</v>
      </c>
      <c r="C19" s="679"/>
      <c r="D19" s="635">
        <v>0</v>
      </c>
      <c r="E19" s="635">
        <v>0</v>
      </c>
      <c r="F19" s="635">
        <f>[ExternSheet]F27</f>
        <v>0</v>
      </c>
      <c r="G19" s="635">
        <f>[ExternSheet]G27</f>
        <v>0</v>
      </c>
      <c r="H19" s="635">
        <v>0</v>
      </c>
      <c r="I19" s="661">
        <f>IF(E19=0,0,ROUND(G19,2)/ROUND(E19,2))</f>
        <v>0</v>
      </c>
      <c r="J19" s="636"/>
    </row>
    <row r="20" ht="28.8" customHeight="1">
      <c r="A20" s="680"/>
      <c r="B20" s="681" t="s">
        <v>73</v>
      </c>
      <c r="C20" s="682"/>
      <c r="D20" s="635">
        <v>0</v>
      </c>
      <c r="E20" s="635">
        <v>0</v>
      </c>
      <c r="F20" s="635">
        <f>[ExternSheet]F29</f>
        <v>0</v>
      </c>
      <c r="G20" s="635">
        <f>[ExternSheet]G29</f>
        <v>0</v>
      </c>
      <c r="H20" s="635">
        <v>0</v>
      </c>
      <c r="I20" s="661">
        <f>IF(E20=0,0,ROUND(G20,2)/ROUND(E20,2))</f>
        <v>0</v>
      </c>
      <c r="J20" s="636"/>
    </row>
    <row r="21" ht="28.8" customHeight="1">
      <c r="A21" s="683"/>
      <c r="B21" s="684" t="s">
        <v>74</v>
      </c>
      <c r="C21" s="685"/>
      <c r="D21" s="635">
        <v>53550637.27</v>
      </c>
      <c r="E21" s="635">
        <v>53550637.27</v>
      </c>
      <c r="F21" s="635">
        <f>[ExternSheet]F30+[ExternSheet]F26+[ExternSheet]F23+[ExternSheet]F22+[ExternSheet]F21+[ExternSheet]F22+[ExternSheet]F28</f>
        <v>-3357615.36</v>
      </c>
      <c r="G21" s="635">
        <f>[ExternSheet]G30+[ExternSheet]G26+[ExternSheet]G23+[ExternSheet]G22+[ExternSheet]G21+[ExternSheet]G22+[ExternSheet]G28</f>
        <v>0</v>
      </c>
      <c r="H21" s="635">
        <v>45467559.76</v>
      </c>
      <c r="I21" s="636">
        <f>IF(E21=0,0,ROUND(G21,2)/ROUND(E21,2))</f>
        <v>0</v>
      </c>
      <c r="J21" s="636"/>
    </row>
    <row r="22" ht="28.8" customHeight="1">
      <c r="A22" s="686"/>
      <c r="B22" s="687" t="s">
        <v>75</v>
      </c>
      <c r="C22" s="688"/>
      <c r="D22" s="635">
        <f>D5+D21</f>
        <v>824166502.76</v>
      </c>
      <c r="E22" s="635">
        <f>E5+E21</f>
        <v>824166502.76</v>
      </c>
      <c r="F22" s="635">
        <f>[ExternSheet]F31+[ExternSheet]F27+[ExternSheet]F24+[ExternSheet]F23+[ExternSheet]F22+[ExternSheet]F23+[ExternSheet]F29</f>
        <v>793780623.73</v>
      </c>
      <c r="G22" s="635">
        <f>[ExternSheet]G31+[ExternSheet]G27+[ExternSheet]G24+[ExternSheet]G23+[ExternSheet]G22+[ExternSheet]G23+[ExternSheet]G29</f>
        <v>770615865.49</v>
      </c>
      <c r="H22" s="635">
        <v>706048447.47</v>
      </c>
      <c r="I22" s="636">
        <f>IF(E22=0,0,ROUND(G22,2)/ROUND(E22,2))</f>
        <v>0</v>
      </c>
      <c r="J22" s="636"/>
    </row>
    <row r="23" ht="28.8" customHeight="1">
      <c r="A23" s="107"/>
      <c r="B23" s="108"/>
      <c r="C23" s="109"/>
      <c r="D23" s="110"/>
      <c r="E23" s="110"/>
      <c r="F23" s="110"/>
      <c r="G23" s="110"/>
      <c r="H23" s="110"/>
      <c r="I23" s="110"/>
      <c r="J23" s="111" t="s">
        <v>76</v>
      </c>
    </row>
  </sheetData>
  <mergeCells>
    <mergeCell ref="B1:D1"/>
    <mergeCell ref="E1:I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rintOptions horizontalCentered="1"/>
  <pageMargins left="0.78740157480315" right="0.78740157480315" top="0.393700787401575" bottom="0.393700787401575" header="0.51181" footer="0.51181"/>
  <pageSetup paperSize="9" scale="80" pageOrder="overThenDown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showGridLines="0" topLeftCell="A1" zoomScaleNormal="100" zoomScalePageLayoutView="60" workbookViewId="0">
      <pane topLeftCell="D16" activePane="bottomRight" state="frozen"/>
      <selection activeCell="A1" sqref="A1"/>
    </sheetView>
  </sheetViews>
  <sheetFormatPr defaultColWidth="8" defaultRowHeight="14.25"/>
  <cols>
    <col min="1" max="1" style="16" hidden="1"/>
    <col min="2" max="2" width="13.4941176470588" style="16"/>
    <col min="3" max="3" width="27.6627450980392" style="16"/>
    <col min="4" max="4" width="25.0980392156863" style="16"/>
    <col min="5" max="5" width="24.8745098039216" style="16"/>
    <col min="6" max="6" width="22.3058823529412" style="16"/>
    <col min="7" max="7" width="24.4274509803922" style="16"/>
    <col min="8" max="8" width="25.0980392156863" style="16"/>
    <col min="9" max="9" width="11.6" style="16"/>
    <col min="10" max="10" width="11.043137254902" style="16"/>
  </cols>
  <sheetData>
    <row r="1" ht="38.4" customHeight="1">
      <c r="A1" s="689"/>
      <c r="B1" s="73" t="s">
        <v>0</v>
      </c>
      <c r="C1" s="690"/>
      <c r="D1" s="691"/>
      <c r="E1" s="692" t="s">
        <v>77</v>
      </c>
      <c r="F1" s="693"/>
      <c r="G1" s="694"/>
      <c r="H1" s="695"/>
      <c r="I1" s="696"/>
      <c r="J1" s="697"/>
    </row>
    <row r="2" ht="15" customHeight="1">
      <c r="A2" s="698"/>
      <c r="B2" s="699"/>
      <c r="C2" s="700"/>
      <c r="D2" s="701"/>
      <c r="E2" s="702"/>
      <c r="F2" s="703"/>
      <c r="G2" s="704"/>
      <c r="H2" s="705"/>
      <c r="I2" s="706" t="s">
        <v>78</v>
      </c>
      <c r="J2" s="707"/>
    </row>
    <row r="3" ht="19.2" customHeight="1">
      <c r="A3" s="708"/>
      <c r="B3" s="709" t="s">
        <v>47</v>
      </c>
      <c r="C3" s="710" t="s">
        <v>48</v>
      </c>
      <c r="D3" s="711"/>
      <c r="E3" s="712"/>
      <c r="F3" s="88" t="s">
        <v>0</v>
      </c>
      <c r="G3" s="713"/>
      <c r="H3" s="714"/>
      <c r="I3" s="715" t="s">
        <v>79</v>
      </c>
      <c r="J3" s="716" t="s">
        <v>80</v>
      </c>
    </row>
    <row r="4" ht="37.2" customHeight="1">
      <c r="A4" s="717"/>
      <c r="B4" s="718" t="s">
        <v>50</v>
      </c>
      <c r="C4" s="719"/>
      <c r="D4" s="720" t="s">
        <v>51</v>
      </c>
      <c r="E4" s="721" t="s">
        <v>52</v>
      </c>
      <c r="F4" s="722" t="s">
        <v>53</v>
      </c>
      <c r="G4" s="723" t="s">
        <v>54</v>
      </c>
      <c r="H4" s="724" t="s">
        <v>55</v>
      </c>
      <c r="I4" s="725" t="s">
        <v>56</v>
      </c>
      <c r="J4" s="726" t="s">
        <v>57</v>
      </c>
    </row>
    <row r="5" ht="27" customHeight="1">
      <c r="A5" s="727"/>
      <c r="B5" s="728" t="s">
        <v>58</v>
      </c>
      <c r="C5" s="729"/>
      <c r="D5" s="730">
        <v>0</v>
      </c>
      <c r="E5" s="730">
        <v>0</v>
      </c>
      <c r="F5" s="730">
        <v>0</v>
      </c>
      <c r="G5" s="730">
        <f>E5</f>
        <v>0</v>
      </c>
      <c r="H5" s="730">
        <v>0</v>
      </c>
      <c r="I5" s="731">
        <f>IF(E5=0,0,ROUND(G5,2)/ROUND(E5,2))</f>
        <v>0</v>
      </c>
      <c r="J5" s="731"/>
    </row>
    <row r="6" ht="27" customHeight="1">
      <c r="A6" s="732"/>
      <c r="B6" s="733" t="s">
        <v>81</v>
      </c>
      <c r="C6" s="734"/>
      <c r="D6" s="730">
        <v>0</v>
      </c>
      <c r="E6" s="730">
        <v>0</v>
      </c>
      <c r="F6" s="730">
        <v>0</v>
      </c>
      <c r="G6" s="730">
        <f>G7+G14+G16</f>
        <v>0</v>
      </c>
      <c r="H6" s="730">
        <f>H7+H14+H16</f>
        <v>0</v>
      </c>
      <c r="I6" s="731">
        <f>IF(E6=0,0,ROUND(G6,2)/ROUND(E6,2))</f>
        <v>0</v>
      </c>
      <c r="J6" s="731"/>
    </row>
    <row r="7" ht="27" customHeight="1">
      <c r="A7" s="735"/>
      <c r="B7" s="736" t="s">
        <v>82</v>
      </c>
      <c r="C7" s="737"/>
      <c r="D7" s="730">
        <v>0</v>
      </c>
      <c r="E7" s="730">
        <v>0</v>
      </c>
      <c r="F7" s="730">
        <v>0</v>
      </c>
      <c r="G7" s="730">
        <f>G8+G9+G10+G11+G12+G13</f>
        <v>0</v>
      </c>
      <c r="H7" s="730">
        <f>H8+H9+H10+H11+H12+H13</f>
        <v>0</v>
      </c>
      <c r="I7" s="731">
        <f>IF(E7=0,0,ROUND(G7,2)/ROUND(E7,2))</f>
        <v>0</v>
      </c>
      <c r="J7" s="731"/>
    </row>
    <row r="8" ht="27" customHeight="1">
      <c r="A8" s="738"/>
      <c r="B8" s="739" t="s">
        <v>83</v>
      </c>
      <c r="C8" s="740"/>
      <c r="D8" s="730">
        <v>0</v>
      </c>
      <c r="E8" s="730">
        <v>0</v>
      </c>
      <c r="F8" s="730">
        <v>0</v>
      </c>
      <c r="G8" s="741">
        <v>0</v>
      </c>
      <c r="H8" s="730">
        <v>0</v>
      </c>
      <c r="I8" s="731">
        <f>IF(E8=0,0,ROUND(G8,2)/ROUND(E8,2))</f>
        <v>0</v>
      </c>
      <c r="J8" s="731"/>
    </row>
    <row r="9" ht="27" customHeight="1">
      <c r="A9" s="742"/>
      <c r="B9" s="743" t="s">
        <v>61</v>
      </c>
      <c r="C9" s="744"/>
      <c r="D9" s="730">
        <v>0</v>
      </c>
      <c r="E9" s="730">
        <v>0</v>
      </c>
      <c r="F9" s="730">
        <v>0</v>
      </c>
      <c r="G9" s="745">
        <v>0</v>
      </c>
      <c r="H9" s="730">
        <v>0</v>
      </c>
      <c r="I9" s="731">
        <f>IF(E9=0,0,ROUND(G9,2)/ROUND(E9,2))</f>
        <v>0</v>
      </c>
      <c r="J9" s="731"/>
    </row>
    <row r="10" ht="27" customHeight="1">
      <c r="A10" s="746"/>
      <c r="B10" s="747" t="s">
        <v>62</v>
      </c>
      <c r="C10" s="748"/>
      <c r="D10" s="730">
        <v>0</v>
      </c>
      <c r="E10" s="730">
        <v>0</v>
      </c>
      <c r="F10" s="730">
        <v>0</v>
      </c>
      <c r="G10" s="749">
        <v>0</v>
      </c>
      <c r="H10" s="730">
        <v>0</v>
      </c>
      <c r="I10" s="731">
        <f>IF(E10=0,0,ROUND(G10,2)/ROUND(E10,2))</f>
        <v>0</v>
      </c>
      <c r="J10" s="731"/>
    </row>
    <row r="11" ht="27" customHeight="1">
      <c r="A11" s="750"/>
      <c r="B11" s="751" t="s">
        <v>63</v>
      </c>
      <c r="C11" s="752"/>
      <c r="D11" s="730">
        <v>0</v>
      </c>
      <c r="E11" s="730">
        <v>0</v>
      </c>
      <c r="F11" s="730">
        <v>0</v>
      </c>
      <c r="G11" s="753">
        <v>0</v>
      </c>
      <c r="H11" s="730">
        <v>0</v>
      </c>
      <c r="I11" s="731">
        <f>IF(E11=0,0,ROUND(G11,2)/ROUND(E11,2))</f>
        <v>0</v>
      </c>
      <c r="J11" s="731"/>
    </row>
    <row r="12" ht="27" customHeight="1">
      <c r="A12" s="754"/>
      <c r="B12" s="755" t="s">
        <v>64</v>
      </c>
      <c r="C12" s="756"/>
      <c r="D12" s="730">
        <v>0</v>
      </c>
      <c r="E12" s="730">
        <v>0</v>
      </c>
      <c r="F12" s="730">
        <v>0</v>
      </c>
      <c r="G12" s="757">
        <v>0</v>
      </c>
      <c r="H12" s="730">
        <v>0</v>
      </c>
      <c r="I12" s="731">
        <f>IF(E12=0,0,ROUND(G12,2)/ROUND(E12,2))</f>
        <v>0</v>
      </c>
      <c r="J12" s="731"/>
    </row>
    <row r="13" ht="27" customHeight="1">
      <c r="A13" s="758"/>
      <c r="B13" s="759" t="s">
        <v>65</v>
      </c>
      <c r="C13" s="760"/>
      <c r="D13" s="730">
        <v>0</v>
      </c>
      <c r="E13" s="730">
        <v>0</v>
      </c>
      <c r="F13" s="730">
        <v>0</v>
      </c>
      <c r="G13" s="761">
        <v>0</v>
      </c>
      <c r="H13" s="730">
        <v>0</v>
      </c>
      <c r="I13" s="731">
        <f>IF(E13=0,0,ROUND(G13,2)/ROUND(E13,2))</f>
        <v>0</v>
      </c>
      <c r="J13" s="731"/>
    </row>
    <row r="14" ht="27" customHeight="1">
      <c r="A14" s="762"/>
      <c r="B14" s="763" t="s">
        <v>84</v>
      </c>
      <c r="C14" s="764"/>
      <c r="D14" s="730">
        <v>0</v>
      </c>
      <c r="E14" s="730">
        <v>0</v>
      </c>
      <c r="F14" s="730">
        <v>0</v>
      </c>
      <c r="G14" s="765">
        <v>0</v>
      </c>
      <c r="H14" s="730">
        <v>0</v>
      </c>
      <c r="I14" s="731">
        <f>IF(E14=0,0,ROUND(G14,2)/ROUND(E14,2))</f>
        <v>0</v>
      </c>
      <c r="J14" s="731"/>
    </row>
    <row r="15" ht="37.8" customHeight="1">
      <c r="A15" s="766"/>
      <c r="B15" s="767" t="s">
        <v>85</v>
      </c>
      <c r="C15" s="768"/>
      <c r="D15" s="730">
        <v>0</v>
      </c>
      <c r="E15" s="730">
        <v>0</v>
      </c>
      <c r="F15" s="730">
        <v>0</v>
      </c>
      <c r="G15" s="769">
        <v>0</v>
      </c>
      <c r="H15" s="730">
        <v>0</v>
      </c>
      <c r="I15" s="731">
        <f>IF(E15=0,0,ROUND(G15,2)/ROUND(E15,2))</f>
        <v>0</v>
      </c>
      <c r="J15" s="731"/>
    </row>
    <row r="16" ht="27" customHeight="1">
      <c r="A16" s="770"/>
      <c r="B16" s="771" t="s">
        <v>86</v>
      </c>
      <c r="C16" s="772"/>
      <c r="D16" s="730">
        <v>0</v>
      </c>
      <c r="E16" s="730">
        <v>0</v>
      </c>
      <c r="F16" s="730">
        <v>0</v>
      </c>
      <c r="G16" s="773">
        <v>0</v>
      </c>
      <c r="H16" s="730">
        <v>0</v>
      </c>
      <c r="I16" s="731">
        <f>IF(E16=0,0,ROUND(G16,2)/ROUND(E16,2))</f>
        <v>0</v>
      </c>
      <c r="J16" s="731"/>
    </row>
    <row r="17" ht="37.8" customHeight="1">
      <c r="A17" s="774"/>
      <c r="B17" s="775" t="s">
        <v>87</v>
      </c>
      <c r="C17" s="776"/>
      <c r="D17" s="730">
        <v>0</v>
      </c>
      <c r="E17" s="730">
        <v>0</v>
      </c>
      <c r="F17" s="730">
        <v>0</v>
      </c>
      <c r="G17" s="777">
        <v>0</v>
      </c>
      <c r="H17" s="730">
        <v>0</v>
      </c>
      <c r="I17" s="731">
        <f>IF(E17=0,0,ROUND(G17,2)/ROUND(E17,2))</f>
        <v>0</v>
      </c>
      <c r="J17" s="731"/>
    </row>
    <row r="18" ht="27" customHeight="1">
      <c r="A18" s="778"/>
      <c r="B18" s="779" t="s">
        <v>88</v>
      </c>
      <c r="C18" s="780"/>
      <c r="D18" s="730">
        <v>0</v>
      </c>
      <c r="E18" s="730">
        <v>0</v>
      </c>
      <c r="F18" s="730">
        <v>0</v>
      </c>
      <c r="G18" s="730">
        <f>G19+G26+G28</f>
        <v>0</v>
      </c>
      <c r="H18" s="730">
        <f>H19+H26+H28</f>
        <v>0</v>
      </c>
      <c r="I18" s="731">
        <f>IF(E18=0,0,ROUND(G18,2)/ROUND(E18,2))</f>
        <v>0</v>
      </c>
      <c r="J18" s="731"/>
    </row>
    <row r="19" ht="27" customHeight="1">
      <c r="A19" s="781"/>
      <c r="B19" s="782" t="s">
        <v>89</v>
      </c>
      <c r="C19" s="783"/>
      <c r="D19" s="730">
        <v>0</v>
      </c>
      <c r="E19" s="730">
        <v>0</v>
      </c>
      <c r="F19" s="730">
        <v>0</v>
      </c>
      <c r="G19" s="730">
        <f>SUM(G20:G25)</f>
        <v>0</v>
      </c>
      <c r="H19" s="730">
        <f>SUM(H20:H25)</f>
        <v>0</v>
      </c>
      <c r="I19" s="731">
        <f>IF(E19=0,0,ROUND(G19,2)/ROUND(E19,2))</f>
        <v>0</v>
      </c>
      <c r="J19" s="731"/>
    </row>
    <row r="20" ht="27" customHeight="1">
      <c r="A20" s="784"/>
      <c r="B20" s="785" t="s">
        <v>90</v>
      </c>
      <c r="C20" s="786"/>
      <c r="D20" s="730">
        <v>0</v>
      </c>
      <c r="E20" s="730">
        <v>0</v>
      </c>
      <c r="F20" s="730">
        <v>0</v>
      </c>
      <c r="G20" s="787">
        <v>0</v>
      </c>
      <c r="H20" s="730">
        <v>0</v>
      </c>
      <c r="I20" s="731">
        <f>IF(E20=0,0,ROUND(G20,2)/ROUND(E20,2))</f>
        <v>0</v>
      </c>
      <c r="J20" s="731"/>
    </row>
    <row r="21" ht="27" customHeight="1">
      <c r="A21" s="788"/>
      <c r="B21" s="789" t="s">
        <v>91</v>
      </c>
      <c r="C21" s="790"/>
      <c r="D21" s="730">
        <v>0</v>
      </c>
      <c r="E21" s="730">
        <v>0</v>
      </c>
      <c r="F21" s="730">
        <v>0</v>
      </c>
      <c r="G21" s="791">
        <v>0</v>
      </c>
      <c r="H21" s="730">
        <v>0</v>
      </c>
      <c r="I21" s="731">
        <f>IF(E21=0,0,ROUND(G21,2)/ROUND(E21,2))</f>
        <v>0</v>
      </c>
      <c r="J21" s="731"/>
    </row>
    <row r="22" ht="27" customHeight="1">
      <c r="A22" s="792"/>
      <c r="B22" s="793" t="s">
        <v>92</v>
      </c>
      <c r="C22" s="794"/>
      <c r="D22" s="730">
        <v>0</v>
      </c>
      <c r="E22" s="730">
        <v>0</v>
      </c>
      <c r="F22" s="730">
        <v>0</v>
      </c>
      <c r="G22" s="795">
        <v>0</v>
      </c>
      <c r="H22" s="730">
        <v>0</v>
      </c>
      <c r="I22" s="731">
        <f>IF(E22=0,0,ROUND(G22,2)/ROUND(E22,2))</f>
        <v>0</v>
      </c>
      <c r="J22" s="731"/>
    </row>
    <row r="23" ht="27" customHeight="1">
      <c r="A23" s="796"/>
      <c r="B23" s="797" t="s">
        <v>93</v>
      </c>
      <c r="C23" s="798"/>
      <c r="D23" s="730">
        <v>0</v>
      </c>
      <c r="E23" s="730">
        <v>0</v>
      </c>
      <c r="F23" s="730">
        <v>0</v>
      </c>
      <c r="G23" s="799">
        <v>0</v>
      </c>
      <c r="H23" s="730">
        <v>0</v>
      </c>
      <c r="I23" s="731">
        <f>IF(E23=0,0,ROUND(G23,2)/ROUND(E23,2))</f>
        <v>0</v>
      </c>
      <c r="J23" s="731"/>
    </row>
    <row r="24" ht="27" customHeight="1">
      <c r="A24" s="800"/>
      <c r="B24" s="801" t="s">
        <v>94</v>
      </c>
      <c r="C24" s="802"/>
      <c r="D24" s="730">
        <v>0</v>
      </c>
      <c r="E24" s="730">
        <v>0</v>
      </c>
      <c r="F24" s="730">
        <v>0</v>
      </c>
      <c r="G24" s="803">
        <v>0</v>
      </c>
      <c r="H24" s="730">
        <v>0</v>
      </c>
      <c r="I24" s="731">
        <f>IF(E24=0,0,ROUND(G24,2)/ROUND(E24,2))</f>
        <v>0</v>
      </c>
      <c r="J24" s="731"/>
    </row>
    <row r="25" ht="27" customHeight="1">
      <c r="A25" s="804"/>
      <c r="B25" s="805" t="s">
        <v>95</v>
      </c>
      <c r="C25" s="806"/>
      <c r="D25" s="730">
        <v>0</v>
      </c>
      <c r="E25" s="730">
        <v>0</v>
      </c>
      <c r="F25" s="730">
        <v>0</v>
      </c>
      <c r="G25" s="807">
        <v>0</v>
      </c>
      <c r="H25" s="730">
        <v>0</v>
      </c>
      <c r="I25" s="731">
        <f>IF(E25=0,0,ROUND(G25,2)/ROUND(E25,2))</f>
        <v>0</v>
      </c>
      <c r="J25" s="731"/>
    </row>
    <row r="26" ht="27" customHeight="1">
      <c r="A26" s="808"/>
      <c r="B26" s="809" t="s">
        <v>96</v>
      </c>
      <c r="C26" s="810"/>
      <c r="D26" s="730">
        <v>0</v>
      </c>
      <c r="E26" s="730">
        <v>0</v>
      </c>
      <c r="F26" s="730">
        <v>0</v>
      </c>
      <c r="G26" s="811">
        <v>0</v>
      </c>
      <c r="H26" s="730">
        <v>0</v>
      </c>
      <c r="I26" s="731">
        <f>IF(E26=0,0,ROUND(G26,2)/ROUND(E26,2))</f>
        <v>0</v>
      </c>
      <c r="J26" s="731"/>
    </row>
    <row r="27" ht="37.8" customHeight="1">
      <c r="A27" s="812"/>
      <c r="B27" s="813" t="s">
        <v>97</v>
      </c>
      <c r="C27" s="814"/>
      <c r="D27" s="730">
        <v>0</v>
      </c>
      <c r="E27" s="730">
        <v>0</v>
      </c>
      <c r="F27" s="730">
        <v>0</v>
      </c>
      <c r="G27" s="815">
        <v>0</v>
      </c>
      <c r="H27" s="730">
        <v>0</v>
      </c>
      <c r="I27" s="731">
        <f>IF(E27=0,0,ROUND(G27,2)/ROUND(E27,2))</f>
        <v>0</v>
      </c>
      <c r="J27" s="731"/>
    </row>
    <row r="28" ht="27" customHeight="1">
      <c r="A28" s="816"/>
      <c r="B28" s="817" t="s">
        <v>98</v>
      </c>
      <c r="C28" s="818"/>
      <c r="D28" s="730">
        <v>0</v>
      </c>
      <c r="E28" s="730">
        <v>0</v>
      </c>
      <c r="F28" s="730">
        <v>0</v>
      </c>
      <c r="G28" s="819">
        <v>0</v>
      </c>
      <c r="H28" s="730">
        <v>0</v>
      </c>
      <c r="I28" s="731">
        <f>IF(E28=0,0,ROUND(G28,2)/ROUND(E28,2))</f>
        <v>0</v>
      </c>
      <c r="J28" s="731"/>
    </row>
    <row r="29" ht="37.8" customHeight="1">
      <c r="A29" s="820"/>
      <c r="B29" s="821" t="s">
        <v>99</v>
      </c>
      <c r="C29" s="822"/>
      <c r="D29" s="730">
        <v>0</v>
      </c>
      <c r="E29" s="730">
        <v>0</v>
      </c>
      <c r="F29" s="730">
        <v>0</v>
      </c>
      <c r="G29" s="823">
        <v>0</v>
      </c>
      <c r="H29" s="730">
        <v>0</v>
      </c>
      <c r="I29" s="731">
        <f>IF(E29=0,0,ROUND(G29,2)/ROUND(E29,2))</f>
        <v>0</v>
      </c>
      <c r="J29" s="731"/>
    </row>
    <row r="30" ht="27" customHeight="1">
      <c r="A30" s="824"/>
      <c r="B30" s="825" t="s">
        <v>74</v>
      </c>
      <c r="C30" s="826"/>
      <c r="D30" s="730">
        <v>0</v>
      </c>
      <c r="E30" s="730">
        <v>0</v>
      </c>
      <c r="F30" s="730">
        <f>F6-F18</f>
        <v>0</v>
      </c>
      <c r="G30" s="730">
        <f>G6-G18</f>
        <v>0</v>
      </c>
      <c r="H30" s="730">
        <f>H6-H18</f>
        <v>0</v>
      </c>
      <c r="I30" s="731">
        <f>IF(E30=0,0,ROUND(G30,2)/ROUND(E30,2))</f>
        <v>0</v>
      </c>
      <c r="J30" s="731"/>
    </row>
    <row r="31" ht="27" customHeight="1">
      <c r="A31" s="827"/>
      <c r="B31" s="828" t="s">
        <v>75</v>
      </c>
      <c r="C31" s="829"/>
      <c r="D31" s="730">
        <f>D5+D30</f>
        <v>0</v>
      </c>
      <c r="E31" s="730">
        <f>E5+E30</f>
        <v>0</v>
      </c>
      <c r="F31" s="730">
        <f>F5+F30</f>
        <v>0</v>
      </c>
      <c r="G31" s="730">
        <f>G5+G30</f>
        <v>0</v>
      </c>
      <c r="H31" s="730">
        <f>H5+H30</f>
        <v>0</v>
      </c>
      <c r="I31" s="731">
        <f>IF(E31=0,0,ROUND(G31,2)/ROUND(E31,2))</f>
        <v>0</v>
      </c>
      <c r="J31" s="731"/>
    </row>
    <row r="32" ht="27" customHeight="1">
      <c r="A32" s="107"/>
      <c r="B32" s="126"/>
      <c r="C32" s="110"/>
      <c r="D32" s="127"/>
      <c r="E32" s="127"/>
      <c r="F32" s="127"/>
      <c r="G32" s="127"/>
      <c r="H32" s="128"/>
      <c r="I32" s="128"/>
      <c r="J32" s="129" t="s">
        <v>100</v>
      </c>
    </row>
  </sheetData>
  <mergeCells>
    <mergeCell ref="B1:D1"/>
    <mergeCell ref="E1:J1"/>
    <mergeCell ref="I2:J2"/>
    <mergeCell ref="F3:G3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G18"/>
    <mergeCell ref="B19:C19"/>
    <mergeCell ref="B20:C20"/>
    <mergeCell ref="G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</mergeCells>
  <printOptions horizontalCentered="1"/>
  <pageMargins left="1.18110236220472" right="1.18110236220472" top="0.393700787401575" bottom="0.393700787401575" header="0.51181" footer="0.51181"/>
  <pageSetup paperSize="9" scale="65" pageOrder="overThenDown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8"/>
  <sheetViews>
    <sheetView showGridLines="0" topLeftCell="A1" zoomScaleNormal="100" zoomScalePageLayoutView="60" workbookViewId="0">
      <pane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3.2705882352941" style="16"/>
    <col min="3" max="3" width="21.0823529411765" style="16"/>
    <col min="4" max="4" width="25.4313725490196" style="16"/>
    <col min="5" max="5" width="23.6470588235294" style="16"/>
    <col min="6" max="6" width="22.1960784313725" style="16"/>
    <col min="7" max="7" width="24.8745098039216" style="16"/>
    <col min="8" max="8" width="23.756862745098" style="16"/>
    <col min="9" max="9" width="10.9294117647059" style="16"/>
    <col min="10" max="10" width="11.6" style="16"/>
  </cols>
  <sheetData>
    <row r="1" ht="36" customHeight="1">
      <c r="A1" s="830"/>
      <c r="B1" s="73" t="s">
        <v>0</v>
      </c>
      <c r="C1" s="831"/>
      <c r="D1" s="832"/>
      <c r="E1" s="833" t="s">
        <v>101</v>
      </c>
      <c r="F1" s="834"/>
      <c r="G1" s="835"/>
      <c r="H1" s="836"/>
      <c r="I1" s="837"/>
      <c r="J1" s="838"/>
    </row>
    <row r="2" ht="16.2" customHeight="1">
      <c r="A2" s="839"/>
      <c r="B2" s="840"/>
      <c r="C2" s="841"/>
      <c r="D2" s="842"/>
      <c r="E2" s="843"/>
      <c r="F2" s="844"/>
      <c r="G2" s="845"/>
      <c r="H2" s="846"/>
      <c r="I2" s="847" t="s">
        <v>102</v>
      </c>
      <c r="J2" s="848"/>
    </row>
    <row r="3" ht="16.2" customHeight="1">
      <c r="A3" s="849"/>
      <c r="B3" s="850" t="s">
        <v>47</v>
      </c>
      <c r="C3" s="851" t="s">
        <v>48</v>
      </c>
      <c r="D3" s="852"/>
      <c r="E3" s="853"/>
      <c r="F3" s="88" t="s">
        <v>0</v>
      </c>
      <c r="G3" s="854"/>
      <c r="H3" s="855"/>
      <c r="I3" s="856"/>
      <c r="J3" s="857" t="s">
        <v>49</v>
      </c>
    </row>
    <row r="4" ht="39.6" customHeight="1">
      <c r="A4" s="858"/>
      <c r="B4" s="859" t="s">
        <v>50</v>
      </c>
      <c r="C4" s="860"/>
      <c r="D4" s="861" t="s">
        <v>51</v>
      </c>
      <c r="E4" s="862" t="s">
        <v>52</v>
      </c>
      <c r="F4" s="863" t="s">
        <v>53</v>
      </c>
      <c r="G4" s="864" t="s">
        <v>54</v>
      </c>
      <c r="H4" s="865" t="s">
        <v>55</v>
      </c>
      <c r="I4" s="866" t="s">
        <v>56</v>
      </c>
      <c r="J4" s="867" t="s">
        <v>57</v>
      </c>
    </row>
    <row r="5" ht="27" customHeight="1">
      <c r="A5" s="868"/>
      <c r="B5" s="869" t="s">
        <v>58</v>
      </c>
      <c r="C5" s="870"/>
      <c r="D5" s="635">
        <v>741885125.85</v>
      </c>
      <c r="E5" s="635">
        <v>741885125.85</v>
      </c>
      <c r="F5" s="635">
        <v>754288471.28</v>
      </c>
      <c r="G5" s="635">
        <f>E5</f>
        <v>741885125.85</v>
      </c>
      <c r="H5" s="635">
        <v>656914405.13</v>
      </c>
      <c r="I5" s="636">
        <f>IF(E5=0,0,ROUND(G5,2)/ROUND(E5,2))</f>
        <v>1</v>
      </c>
      <c r="J5" s="636"/>
    </row>
    <row r="6" ht="27" customHeight="1">
      <c r="A6" s="871"/>
      <c r="B6" s="872" t="s">
        <v>81</v>
      </c>
      <c r="C6" s="873"/>
      <c r="D6" s="635">
        <v>261894277.25</v>
      </c>
      <c r="E6" s="635">
        <v>261894277.25</v>
      </c>
      <c r="F6" s="635">
        <v>54187142.63</v>
      </c>
      <c r="G6" s="635">
        <f>G7+G15+G16</f>
        <v>0</v>
      </c>
      <c r="H6" s="635">
        <v>59787324.5</v>
      </c>
      <c r="I6" s="636">
        <f>IF(E6=0,0,ROUND(G6,2)/ROUND(E6,2))</f>
        <v>0</v>
      </c>
      <c r="J6" s="636"/>
    </row>
    <row r="7" ht="27" customHeight="1">
      <c r="A7" s="874"/>
      <c r="B7" s="875" t="s">
        <v>82</v>
      </c>
      <c r="C7" s="876"/>
      <c r="D7" s="635">
        <v>261894277.25</v>
      </c>
      <c r="E7" s="635">
        <v>261894277.25</v>
      </c>
      <c r="F7" s="635">
        <v>54187142.63</v>
      </c>
      <c r="G7" s="635">
        <f>SUM(G8:G14)</f>
        <v>121608414.51</v>
      </c>
      <c r="H7" s="635">
        <v>59787324.5</v>
      </c>
      <c r="I7" s="636">
        <f>IF(E7=0,0,ROUND(G7,2)/ROUND(E7,2))</f>
        <v>0.464341625891713</v>
      </c>
      <c r="J7" s="636"/>
    </row>
    <row r="8" ht="27" customHeight="1">
      <c r="A8" s="877"/>
      <c r="B8" s="878" t="s">
        <v>103</v>
      </c>
      <c r="C8" s="879"/>
      <c r="D8" s="635">
        <v>57518200</v>
      </c>
      <c r="E8" s="635">
        <v>57518200</v>
      </c>
      <c r="F8" s="635">
        <v>11160976.15</v>
      </c>
      <c r="G8" s="880">
        <v>24032135.26</v>
      </c>
      <c r="H8" s="635">
        <v>7192200</v>
      </c>
      <c r="I8" s="636">
        <f>IF(E8=0,0,ROUND(G8,2)/ROUND(E8,2))</f>
        <v>0.417817929976946</v>
      </c>
      <c r="J8" s="636"/>
    </row>
    <row r="9" ht="27" customHeight="1">
      <c r="A9" s="881"/>
      <c r="B9" s="882" t="s">
        <v>104</v>
      </c>
      <c r="C9" s="883"/>
      <c r="D9" s="635">
        <v>0</v>
      </c>
      <c r="E9" s="635">
        <v>0</v>
      </c>
      <c r="F9" s="635">
        <v>56000</v>
      </c>
      <c r="G9" s="884">
        <v>96000</v>
      </c>
      <c r="H9" s="635">
        <v>0</v>
      </c>
      <c r="I9" s="636">
        <f>IF(E9=0,0,ROUND(G9,2)/ROUND(E9,2))</f>
        <v>0</v>
      </c>
      <c r="J9" s="636"/>
    </row>
    <row r="10" ht="27" customHeight="1">
      <c r="A10" s="885"/>
      <c r="B10" s="886" t="s">
        <v>105</v>
      </c>
      <c r="C10" s="887"/>
      <c r="D10" s="635">
        <v>191789725</v>
      </c>
      <c r="E10" s="635">
        <v>191789725</v>
      </c>
      <c r="F10" s="635">
        <v>41214400</v>
      </c>
      <c r="G10" s="888">
        <v>93734400</v>
      </c>
      <c r="H10" s="635">
        <v>37650600</v>
      </c>
      <c r="I10" s="636">
        <f>IF(E10=0,0,ROUND(G10,2)/ROUND(E10,2))</f>
        <v>0.488735254195708</v>
      </c>
      <c r="J10" s="636"/>
    </row>
    <row r="11" ht="27" customHeight="1">
      <c r="A11" s="889"/>
      <c r="B11" s="890" t="s">
        <v>106</v>
      </c>
      <c r="C11" s="891"/>
      <c r="D11" s="635">
        <v>6685045.8</v>
      </c>
      <c r="E11" s="635">
        <v>6685045.8</v>
      </c>
      <c r="F11" s="635">
        <v>1398406.49</v>
      </c>
      <c r="G11" s="892">
        <v>2948034.73</v>
      </c>
      <c r="H11" s="635">
        <v>3279568.98</v>
      </c>
      <c r="I11" s="636">
        <f>IF(E11=0,0,ROUND(G11,2)/ROUND(E11,2))</f>
        <v>0.440989458890469</v>
      </c>
      <c r="J11" s="636"/>
    </row>
    <row r="12" ht="27" customHeight="1">
      <c r="A12" s="893"/>
      <c r="B12" s="894" t="s">
        <v>107</v>
      </c>
      <c r="C12" s="895"/>
      <c r="D12" s="635">
        <v>5359306.45</v>
      </c>
      <c r="E12" s="635">
        <v>5359306.45</v>
      </c>
      <c r="F12" s="635">
        <v>0</v>
      </c>
      <c r="G12" s="896">
        <v>0</v>
      </c>
      <c r="H12" s="635">
        <v>0</v>
      </c>
      <c r="I12" s="636">
        <f>IF(E12=0,0,ROUND(G12,2)/ROUND(E12,2))</f>
        <v>0</v>
      </c>
      <c r="J12" s="636"/>
    </row>
    <row r="13" ht="27" customHeight="1">
      <c r="A13" s="897"/>
      <c r="B13" s="898" t="s">
        <v>108</v>
      </c>
      <c r="C13" s="899"/>
      <c r="D13" s="635">
        <v>131000</v>
      </c>
      <c r="E13" s="635">
        <v>131000</v>
      </c>
      <c r="F13" s="635">
        <v>6119.09</v>
      </c>
      <c r="G13" s="900">
        <v>46071.19</v>
      </c>
      <c r="H13" s="635">
        <v>11414483.2</v>
      </c>
      <c r="I13" s="636">
        <f>IF(E13=0,0,ROUND(G13,2)/ROUND(E13,2))</f>
        <v>0.351688473282443</v>
      </c>
      <c r="J13" s="636"/>
    </row>
    <row r="14" ht="27" customHeight="1">
      <c r="A14" s="901"/>
      <c r="B14" s="902" t="s">
        <v>109</v>
      </c>
      <c r="C14" s="903"/>
      <c r="D14" s="635">
        <v>411000</v>
      </c>
      <c r="E14" s="635">
        <v>411000</v>
      </c>
      <c r="F14" s="635">
        <v>351240.9</v>
      </c>
      <c r="G14" s="904">
        <v>751773.33</v>
      </c>
      <c r="H14" s="635">
        <v>250472.32</v>
      </c>
      <c r="I14" s="636">
        <f>IF(E14=0,0,ROUND(G14,2)/ROUND(E14,2))</f>
        <v>1.82913218978102</v>
      </c>
      <c r="J14" s="636"/>
    </row>
    <row r="15" ht="27" customHeight="1">
      <c r="A15" s="905"/>
      <c r="B15" s="906" t="s">
        <v>84</v>
      </c>
      <c r="C15" s="907"/>
      <c r="D15" s="635">
        <v>0</v>
      </c>
      <c r="E15" s="635">
        <v>0</v>
      </c>
      <c r="F15" s="635">
        <v>0</v>
      </c>
      <c r="G15" s="908">
        <v>0</v>
      </c>
      <c r="H15" s="635">
        <v>0</v>
      </c>
      <c r="I15" s="636">
        <f>IF(E15=0,0,ROUND(G15,2)/ROUND(E15,2))</f>
        <v>0</v>
      </c>
      <c r="J15" s="636"/>
    </row>
    <row r="16" ht="27" customHeight="1">
      <c r="A16" s="909"/>
      <c r="B16" s="910" t="s">
        <v>86</v>
      </c>
      <c r="C16" s="911"/>
      <c r="D16" s="635">
        <v>0</v>
      </c>
      <c r="E16" s="635">
        <v>0</v>
      </c>
      <c r="F16" s="635">
        <v>0</v>
      </c>
      <c r="G16" s="912">
        <v>0</v>
      </c>
      <c r="H16" s="635">
        <v>0</v>
      </c>
      <c r="I16" s="636">
        <f>IF(E16=0,0,ROUND(G16,2)/ROUND(E16,2))</f>
        <v>0</v>
      </c>
      <c r="J16" s="636"/>
    </row>
    <row r="17" ht="27" customHeight="1">
      <c r="A17" s="913"/>
      <c r="B17" s="914" t="s">
        <v>88</v>
      </c>
      <c r="C17" s="915"/>
      <c r="D17" s="635">
        <v>221296094</v>
      </c>
      <c r="E17" s="635">
        <v>221296094</v>
      </c>
      <c r="F17" s="635">
        <v>57544757.99</v>
      </c>
      <c r="G17" s="635">
        <f>G18+G24+G25</f>
        <v>0</v>
      </c>
      <c r="H17" s="635">
        <v>90861168.71</v>
      </c>
      <c r="I17" s="636">
        <f>IF(E17=0,0,ROUND(G17,2)/ROUND(E17,2))</f>
        <v>0</v>
      </c>
      <c r="J17" s="636"/>
    </row>
    <row r="18" ht="27" customHeight="1">
      <c r="A18" s="916"/>
      <c r="B18" s="917" t="s">
        <v>89</v>
      </c>
      <c r="C18" s="918"/>
      <c r="D18" s="635">
        <v>221296094</v>
      </c>
      <c r="E18" s="635">
        <v>221296094</v>
      </c>
      <c r="F18" s="635">
        <v>57544757.99</v>
      </c>
      <c r="G18" s="635">
        <f>SUM(G19:G23)</f>
        <v>112562684.44</v>
      </c>
      <c r="H18" s="635">
        <v>90861168.71</v>
      </c>
      <c r="I18" s="636">
        <f>IF(E18=0,0,ROUND(G18,2)/ROUND(E18,2))</f>
        <v>0.508651926048003</v>
      </c>
      <c r="J18" s="636"/>
    </row>
    <row r="19" ht="27" customHeight="1">
      <c r="A19" s="919"/>
      <c r="B19" s="920" t="s">
        <v>110</v>
      </c>
      <c r="C19" s="921"/>
      <c r="D19" s="635">
        <v>179072080</v>
      </c>
      <c r="E19" s="635">
        <v>179072080</v>
      </c>
      <c r="F19" s="635">
        <v>43806695.94</v>
      </c>
      <c r="G19" s="922">
        <v>87710864.88</v>
      </c>
      <c r="H19" s="635">
        <v>74231011.45</v>
      </c>
      <c r="I19" s="636">
        <f>IF(E19=0,0,ROUND(G19,2)/ROUND(E19,2))</f>
        <v>0.489807595243212</v>
      </c>
      <c r="J19" s="636"/>
    </row>
    <row r="20" ht="27" customHeight="1">
      <c r="A20" s="923"/>
      <c r="B20" s="924" t="s">
        <v>111</v>
      </c>
      <c r="C20" s="925"/>
      <c r="D20" s="635">
        <v>36663894</v>
      </c>
      <c r="E20" s="635">
        <v>36663894</v>
      </c>
      <c r="F20" s="635">
        <v>12184781.95</v>
      </c>
      <c r="G20" s="926">
        <v>21870448.95</v>
      </c>
      <c r="H20" s="635">
        <v>14357425.16</v>
      </c>
      <c r="I20" s="636">
        <f>IF(E20=0,0,ROUND(G20,2)/ROUND(E20,2))</f>
        <v>0.596511896690515</v>
      </c>
      <c r="J20" s="636"/>
    </row>
    <row r="21" ht="27" customHeight="1">
      <c r="A21" s="927"/>
      <c r="B21" s="928" t="s">
        <v>112</v>
      </c>
      <c r="C21" s="929"/>
      <c r="D21" s="635">
        <v>5483520</v>
      </c>
      <c r="E21" s="635">
        <v>5483520</v>
      </c>
      <c r="F21" s="635">
        <v>1360354.9</v>
      </c>
      <c r="G21" s="930">
        <v>2635716.37</v>
      </c>
      <c r="H21" s="635">
        <v>2231685.3</v>
      </c>
      <c r="I21" s="636">
        <f>IF(E21=0,0,ROUND(G21,2)/ROUND(E21,2))</f>
        <v>0.480661394505719</v>
      </c>
      <c r="J21" s="636"/>
    </row>
    <row r="22" ht="27" customHeight="1">
      <c r="A22" s="931"/>
      <c r="B22" s="932" t="s">
        <v>113</v>
      </c>
      <c r="C22" s="933"/>
      <c r="D22" s="635">
        <v>40800</v>
      </c>
      <c r="E22" s="635">
        <v>40800</v>
      </c>
      <c r="F22" s="635">
        <v>96833.34</v>
      </c>
      <c r="G22" s="934">
        <v>228308.33</v>
      </c>
      <c r="H22" s="635">
        <v>23850</v>
      </c>
      <c r="I22" s="636">
        <f>IF(E22=0,0,ROUND(G22,2)/ROUND(E22,2))</f>
        <v>5.59579240196078</v>
      </c>
      <c r="J22" s="636"/>
    </row>
    <row r="23" ht="27" customHeight="1">
      <c r="A23" s="935"/>
      <c r="B23" s="936" t="s">
        <v>114</v>
      </c>
      <c r="C23" s="937"/>
      <c r="D23" s="635">
        <v>35800</v>
      </c>
      <c r="E23" s="635">
        <v>35800</v>
      </c>
      <c r="F23" s="635">
        <v>96091.86</v>
      </c>
      <c r="G23" s="938">
        <v>117345.91</v>
      </c>
      <c r="H23" s="635">
        <v>17196.8</v>
      </c>
      <c r="I23" s="636">
        <f>IF(E23=0,0,ROUND(G23,2)/ROUND(E23,2))</f>
        <v>3.2778187150838</v>
      </c>
      <c r="J23" s="636"/>
    </row>
    <row r="24" ht="27" customHeight="1">
      <c r="A24" s="939"/>
      <c r="B24" s="940" t="s">
        <v>96</v>
      </c>
      <c r="C24" s="941"/>
      <c r="D24" s="635">
        <v>0</v>
      </c>
      <c r="E24" s="635">
        <v>0</v>
      </c>
      <c r="F24" s="635">
        <v>0</v>
      </c>
      <c r="G24" s="942">
        <v>0</v>
      </c>
      <c r="H24" s="635">
        <v>0</v>
      </c>
      <c r="I24" s="636">
        <f>IF(E24=0,0,ROUND(G24,2)/ROUND(E24,2))</f>
        <v>0</v>
      </c>
      <c r="J24" s="636"/>
    </row>
    <row r="25" ht="27" customHeight="1">
      <c r="A25" s="943"/>
      <c r="B25" s="944" t="s">
        <v>98</v>
      </c>
      <c r="C25" s="945"/>
      <c r="D25" s="635">
        <v>0</v>
      </c>
      <c r="E25" s="635">
        <v>0</v>
      </c>
      <c r="F25" s="635">
        <v>0</v>
      </c>
      <c r="G25" s="946">
        <v>0</v>
      </c>
      <c r="H25" s="635">
        <v>0</v>
      </c>
      <c r="I25" s="636">
        <f>IF(E25=0,0,ROUND(G25,2)/ROUND(E25,2))</f>
        <v>0</v>
      </c>
      <c r="J25" s="636"/>
    </row>
    <row r="26" ht="27" customHeight="1">
      <c r="A26" s="947"/>
      <c r="B26" s="948" t="s">
        <v>74</v>
      </c>
      <c r="C26" s="949"/>
      <c r="D26" s="635">
        <v>40598183.25</v>
      </c>
      <c r="E26" s="635">
        <v>40598183.25</v>
      </c>
      <c r="F26" s="635">
        <f>F6-F17</f>
        <v>-3357615.36</v>
      </c>
      <c r="G26" s="635">
        <f>G6-G17</f>
        <v>0</v>
      </c>
      <c r="H26" s="635">
        <v>-31073844.21</v>
      </c>
      <c r="I26" s="636">
        <f>IF(E26=0,0,ROUND(G26,2)/ROUND(E26,2))</f>
        <v>0</v>
      </c>
      <c r="J26" s="636"/>
    </row>
    <row r="27" ht="27" customHeight="1">
      <c r="A27" s="950"/>
      <c r="B27" s="951" t="s">
        <v>75</v>
      </c>
      <c r="C27" s="952"/>
      <c r="D27" s="635">
        <f>D5+D26</f>
        <v>782483309.1</v>
      </c>
      <c r="E27" s="635">
        <f>E5+E26</f>
        <v>782483309.1</v>
      </c>
      <c r="F27" s="635">
        <f>F5+F26</f>
        <v>750930855.92</v>
      </c>
      <c r="G27" s="635">
        <f>G5+G26</f>
        <v>741885125.85</v>
      </c>
      <c r="H27" s="635">
        <v>625840560.92</v>
      </c>
      <c r="I27" s="636">
        <f>IF(E27=0,0,ROUND(G27,2)/ROUND(E27,2))</f>
        <v>0.948116231007284</v>
      </c>
      <c r="J27" s="636"/>
    </row>
    <row r="28" ht="27" customHeight="1">
      <c r="A28" s="107"/>
      <c r="B28" s="126"/>
      <c r="C28" s="110"/>
      <c r="D28" s="110"/>
      <c r="E28" s="110"/>
      <c r="F28" s="110"/>
      <c r="G28" s="110"/>
      <c r="H28" s="131"/>
      <c r="I28" s="131"/>
      <c r="J28" s="111" t="s">
        <v>115</v>
      </c>
    </row>
  </sheetData>
  <mergeCells>
    <mergeCell ref="B1:D1"/>
    <mergeCell ref="E1:J1"/>
    <mergeCell ref="I2:J2"/>
    <mergeCell ref="F3:G3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G17"/>
    <mergeCell ref="B18:C18"/>
    <mergeCell ref="B19:C19"/>
    <mergeCell ref="G19"/>
    <mergeCell ref="B20:C20"/>
    <mergeCell ref="B21:C21"/>
    <mergeCell ref="B22:C22"/>
    <mergeCell ref="B23:C23"/>
    <mergeCell ref="B24:C24"/>
    <mergeCell ref="B25:C25"/>
    <mergeCell ref="B26:C26"/>
    <mergeCell ref="G26"/>
    <mergeCell ref="B27:C27"/>
    <mergeCell ref="G27"/>
  </mergeCells>
  <printOptions horizontalCentered="1"/>
  <pageMargins left="1.18110236220472" right="1.18110236220472" top="0.393700787401575" bottom="0.393700787401575" header="0.51181" footer="0.51181"/>
  <pageSetup paperSize="9" scale="70" pageOrder="overThenDown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5"/>
  <sheetViews>
    <sheetView showGridLines="0" topLeftCell="A1" zoomScaleNormal="100" zoomScalePageLayoutView="60" workbookViewId="0">
      <pane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20.8588235294118" style="16"/>
    <col min="3" max="3" width="22.3058823529412" style="16"/>
    <col min="4" max="4" width="23.756862745098" style="16"/>
    <col min="5" max="5" width="22.8666666666667" style="16"/>
    <col min="6" max="6" width="22.8666666666667" style="16"/>
    <col min="7" max="7" width="22.8666666666667" style="16"/>
    <col min="8" max="8" width="22.8666666666667" style="16"/>
    <col min="9" max="9" width="11.7098039215686" style="16"/>
    <col min="10" max="10" width="11.7098039215686" style="16"/>
  </cols>
  <sheetData>
    <row r="1" ht="39" customHeight="1">
      <c r="A1" s="953"/>
      <c r="B1" s="73" t="s">
        <v>0</v>
      </c>
      <c r="C1" s="954"/>
      <c r="D1" s="955" t="s">
        <v>116</v>
      </c>
      <c r="E1" s="956"/>
      <c r="F1" s="957"/>
      <c r="G1" s="958"/>
      <c r="H1" s="959"/>
      <c r="I1" s="960"/>
      <c r="J1" s="961"/>
    </row>
    <row r="2" ht="19.8" customHeight="1">
      <c r="A2" s="962"/>
      <c r="B2" s="963"/>
      <c r="C2" s="964"/>
      <c r="D2" s="965"/>
      <c r="E2" s="966"/>
      <c r="F2" s="967"/>
      <c r="G2" s="968"/>
      <c r="H2" s="969"/>
      <c r="I2" s="970" t="s">
        <v>117</v>
      </c>
      <c r="J2" s="971"/>
    </row>
    <row r="3" ht="22.2" customHeight="1">
      <c r="A3" s="972"/>
      <c r="B3" s="973" t="s">
        <v>47</v>
      </c>
      <c r="C3" s="974" t="s">
        <v>48</v>
      </c>
      <c r="D3" s="975"/>
      <c r="E3" s="976"/>
      <c r="F3" s="137" t="s">
        <v>0</v>
      </c>
      <c r="G3" s="977"/>
      <c r="H3" s="978"/>
      <c r="I3" s="979"/>
      <c r="J3" s="980" t="s">
        <v>49</v>
      </c>
    </row>
    <row r="4" ht="33.6" customHeight="1">
      <c r="A4" s="981"/>
      <c r="B4" s="982" t="s">
        <v>50</v>
      </c>
      <c r="C4" s="983"/>
      <c r="D4" s="984" t="s">
        <v>51</v>
      </c>
      <c r="E4" s="985" t="s">
        <v>52</v>
      </c>
      <c r="F4" s="986" t="s">
        <v>53</v>
      </c>
      <c r="G4" s="987" t="s">
        <v>54</v>
      </c>
      <c r="H4" s="988" t="s">
        <v>55</v>
      </c>
      <c r="I4" s="989" t="s">
        <v>56</v>
      </c>
      <c r="J4" s="990" t="s">
        <v>57</v>
      </c>
    </row>
    <row r="5" ht="27" customHeight="1">
      <c r="A5" s="991"/>
      <c r="B5" s="992" t="s">
        <v>58</v>
      </c>
      <c r="C5" s="993"/>
      <c r="D5" s="730">
        <v>28730739.64</v>
      </c>
      <c r="E5" s="730">
        <v>28730739.64</v>
      </c>
      <c r="F5" s="730">
        <v>42849767.81</v>
      </c>
      <c r="G5" s="730">
        <f>E5</f>
        <v>28730739.64</v>
      </c>
      <c r="H5" s="730">
        <v>3666482.58</v>
      </c>
      <c r="I5" s="731">
        <f>IF(E5=0,0,ROUND(G5,2)/ROUND(E5,2))</f>
        <v>1</v>
      </c>
      <c r="J5" s="731"/>
    </row>
    <row r="6" ht="27" customHeight="1">
      <c r="A6" s="994"/>
      <c r="B6" s="995" t="s">
        <v>81</v>
      </c>
      <c r="C6" s="996"/>
      <c r="D6" s="730">
        <v>470688346.86</v>
      </c>
      <c r="E6" s="730">
        <v>470688346.86</v>
      </c>
      <c r="F6" s="730">
        <f>F7+F14+F15</f>
        <v>0</v>
      </c>
      <c r="G6" s="730">
        <f>G7+G14+G15</f>
        <v>0</v>
      </c>
      <c r="H6" s="730">
        <f>H7+H14+H15</f>
        <v>0</v>
      </c>
      <c r="I6" s="731">
        <f>IF(E6=0,0,ROUND(G6,2)/ROUND(E6,2))</f>
        <v>0</v>
      </c>
      <c r="J6" s="731"/>
    </row>
    <row r="7" ht="27" customHeight="1">
      <c r="A7" s="997"/>
      <c r="B7" s="998" t="s">
        <v>82</v>
      </c>
      <c r="C7" s="999"/>
      <c r="D7" s="730">
        <v>470688346.86</v>
      </c>
      <c r="E7" s="730">
        <v>470688346.86</v>
      </c>
      <c r="F7" s="730">
        <f>F8+F9+F10+F11+F12+F13</f>
        <v>129525702.1</v>
      </c>
      <c r="G7" s="730">
        <f>G8+G9+G10+G11+G12+G13</f>
        <v>254561099.13</v>
      </c>
      <c r="H7" s="730">
        <f>H8+H9+H10+H11+H12+H13</f>
        <v>280452720.28</v>
      </c>
      <c r="I7" s="731">
        <f>IF(E7=0,0,ROUND(G7,2)/ROUND(E7,2))</f>
        <v>0.540827281635923</v>
      </c>
      <c r="J7" s="731"/>
    </row>
    <row r="8" ht="27" customHeight="1">
      <c r="A8" s="1000"/>
      <c r="B8" s="1001" t="s">
        <v>83</v>
      </c>
      <c r="C8" s="1002"/>
      <c r="D8" s="730">
        <v>206712180.62</v>
      </c>
      <c r="E8" s="730">
        <v>206712180.62</v>
      </c>
      <c r="F8" s="730">
        <v>48830356.77</v>
      </c>
      <c r="G8" s="1003">
        <v>97521521.33</v>
      </c>
      <c r="H8" s="730">
        <v>103014400.64</v>
      </c>
      <c r="I8" s="731">
        <f>IF(E8=0,0,ROUND(G8,2)/ROUND(E8,2))</f>
        <v>0.471774430696342</v>
      </c>
      <c r="J8" s="731"/>
    </row>
    <row r="9" ht="27" customHeight="1">
      <c r="A9" s="1004"/>
      <c r="B9" s="1005" t="s">
        <v>61</v>
      </c>
      <c r="C9" s="1006"/>
      <c r="D9" s="730">
        <v>246223712.22</v>
      </c>
      <c r="E9" s="730">
        <v>246223712.22</v>
      </c>
      <c r="F9" s="730">
        <v>80000000</v>
      </c>
      <c r="G9" s="1007">
        <v>153920000</v>
      </c>
      <c r="H9" s="730">
        <v>147440000</v>
      </c>
      <c r="I9" s="731">
        <f>IF(E9=0,0,ROUND(G9,2)/ROUND(E9,2))</f>
        <v>0.625122570901998</v>
      </c>
      <c r="J9" s="731"/>
    </row>
    <row r="10" ht="27" customHeight="1">
      <c r="A10" s="1008"/>
      <c r="B10" s="1009" t="s">
        <v>62</v>
      </c>
      <c r="C10" s="1010"/>
      <c r="D10" s="730">
        <v>600000</v>
      </c>
      <c r="E10" s="730">
        <v>600000</v>
      </c>
      <c r="F10" s="730">
        <v>46804.65</v>
      </c>
      <c r="G10" s="1011">
        <v>148177.86</v>
      </c>
      <c r="H10" s="730">
        <v>416428.27</v>
      </c>
      <c r="I10" s="731">
        <f>IF(E10=0,0,ROUND(G10,2)/ROUND(E10,2))</f>
        <v>0.2469631</v>
      </c>
      <c r="J10" s="731"/>
    </row>
    <row r="11" ht="27" customHeight="1">
      <c r="A11" s="1012"/>
      <c r="B11" s="1013" t="s">
        <v>63</v>
      </c>
      <c r="C11" s="1014"/>
      <c r="D11" s="730">
        <v>0</v>
      </c>
      <c r="E11" s="730">
        <v>0</v>
      </c>
      <c r="F11" s="730">
        <v>0</v>
      </c>
      <c r="G11" s="1015">
        <v>0</v>
      </c>
      <c r="H11" s="730">
        <v>0</v>
      </c>
      <c r="I11" s="731">
        <f>IF(E11=0,0,ROUND(G11,2)/ROUND(E11,2))</f>
        <v>0</v>
      </c>
      <c r="J11" s="731"/>
    </row>
    <row r="12" ht="27" customHeight="1">
      <c r="A12" s="1016"/>
      <c r="B12" s="1017" t="s">
        <v>64</v>
      </c>
      <c r="C12" s="1018"/>
      <c r="D12" s="730">
        <v>13152454.02</v>
      </c>
      <c r="E12" s="730">
        <v>13152454.02</v>
      </c>
      <c r="F12" s="730">
        <v>79639.6</v>
      </c>
      <c r="G12" s="1019">
        <v>123382.44</v>
      </c>
      <c r="H12" s="730">
        <v>28012933.28</v>
      </c>
      <c r="I12" s="731">
        <f>IF(E12=0,0,ROUND(G12,2)/ROUND(E12,2))</f>
        <v>0.0093809444087302</v>
      </c>
      <c r="J12" s="731"/>
    </row>
    <row r="13" ht="27" customHeight="1">
      <c r="A13" s="1020"/>
      <c r="B13" s="1021" t="s">
        <v>65</v>
      </c>
      <c r="C13" s="1022"/>
      <c r="D13" s="730">
        <v>4000000</v>
      </c>
      <c r="E13" s="730">
        <v>4000000</v>
      </c>
      <c r="F13" s="730">
        <v>568901.08</v>
      </c>
      <c r="G13" s="1023">
        <v>2848017.5</v>
      </c>
      <c r="H13" s="730">
        <v>1568958.09</v>
      </c>
      <c r="I13" s="731">
        <f>IF(E13=0,0,ROUND(G13,2)/ROUND(E13,2))</f>
        <v>0.712004375</v>
      </c>
      <c r="J13" s="731"/>
    </row>
    <row r="14" ht="27" customHeight="1">
      <c r="A14" s="1024"/>
      <c r="B14" s="1025" t="s">
        <v>84</v>
      </c>
      <c r="C14" s="1026"/>
      <c r="D14" s="730">
        <v>0</v>
      </c>
      <c r="E14" s="730">
        <v>0</v>
      </c>
      <c r="F14" s="730">
        <v>0</v>
      </c>
      <c r="G14" s="1027">
        <v>0</v>
      </c>
      <c r="H14" s="730">
        <v>0</v>
      </c>
      <c r="I14" s="731">
        <f>IF(E14=0,0,ROUND(G14,2)/ROUND(E14,2))</f>
        <v>0</v>
      </c>
      <c r="J14" s="731"/>
    </row>
    <row r="15" ht="27" customHeight="1">
      <c r="A15" s="1028"/>
      <c r="B15" s="1029" t="s">
        <v>86</v>
      </c>
      <c r="C15" s="1030"/>
      <c r="D15" s="730">
        <v>0</v>
      </c>
      <c r="E15" s="730">
        <v>0</v>
      </c>
      <c r="F15" s="730">
        <v>0</v>
      </c>
      <c r="G15" s="1031">
        <v>0</v>
      </c>
      <c r="H15" s="730">
        <v>0</v>
      </c>
      <c r="I15" s="731">
        <f>IF(E15=0,0,ROUND(G15,2)/ROUND(E15,2))</f>
        <v>0</v>
      </c>
      <c r="J15" s="731"/>
    </row>
    <row r="16" ht="27" customHeight="1">
      <c r="A16" s="1032"/>
      <c r="B16" s="1033" t="s">
        <v>88</v>
      </c>
      <c r="C16" s="1034"/>
      <c r="D16" s="730">
        <v>457735892.84</v>
      </c>
      <c r="E16" s="730">
        <v>457735892.84</v>
      </c>
      <c r="F16" s="730">
        <f>F17+F21+F22</f>
        <v>0</v>
      </c>
      <c r="G16" s="730">
        <f>G17+G21+G22</f>
        <v>0</v>
      </c>
      <c r="H16" s="730">
        <f>H17+H21+H22</f>
        <v>0</v>
      </c>
      <c r="I16" s="731">
        <f>IF(E16=0,0,ROUND(G16,2)/ROUND(E16,2))</f>
        <v>0</v>
      </c>
      <c r="J16" s="731"/>
    </row>
    <row r="17" ht="27" customHeight="1">
      <c r="A17" s="1035"/>
      <c r="B17" s="1036" t="s">
        <v>89</v>
      </c>
      <c r="C17" s="1037"/>
      <c r="D17" s="730">
        <v>457735892.84</v>
      </c>
      <c r="E17" s="730">
        <v>457735892.84</v>
      </c>
      <c r="F17" s="730">
        <f>F18+F19+F20</f>
        <v>109460602.19</v>
      </c>
      <c r="G17" s="730">
        <f>G18+G19+G20</f>
        <v>220376971.05</v>
      </c>
      <c r="H17" s="730">
        <f>H18+H19+H20</f>
        <v>203911316.31</v>
      </c>
      <c r="I17" s="731">
        <f>IF(E17=0,0,ROUND(G17,2)/ROUND(E17,2))</f>
        <v>0.481450055582668</v>
      </c>
      <c r="J17" s="731"/>
    </row>
    <row r="18" ht="27" customHeight="1">
      <c r="A18" s="1038"/>
      <c r="B18" s="1039" t="s">
        <v>90</v>
      </c>
      <c r="C18" s="1040"/>
      <c r="D18" s="730">
        <v>453135892.84</v>
      </c>
      <c r="E18" s="730">
        <v>453135892.84</v>
      </c>
      <c r="F18" s="730">
        <v>108361728.61</v>
      </c>
      <c r="G18" s="1041">
        <v>216889037.22</v>
      </c>
      <c r="H18" s="730">
        <v>201444527.78</v>
      </c>
      <c r="I18" s="731">
        <f>IF(E18=0,0,ROUND(G18,2)/ROUND(E18,2))</f>
        <v>0.478640162139137</v>
      </c>
      <c r="J18" s="731"/>
    </row>
    <row r="19" ht="27" customHeight="1">
      <c r="A19" s="1042"/>
      <c r="B19" s="1043" t="s">
        <v>70</v>
      </c>
      <c r="C19" s="1044"/>
      <c r="D19" s="730">
        <v>600000</v>
      </c>
      <c r="E19" s="730">
        <v>600000</v>
      </c>
      <c r="F19" s="730">
        <v>101912.94</v>
      </c>
      <c r="G19" s="1045">
        <v>596351.78</v>
      </c>
      <c r="H19" s="730">
        <v>223986.48</v>
      </c>
      <c r="I19" s="731">
        <f>IF(E19=0,0,ROUND(G19,2)/ROUND(E19,2))</f>
        <v>0.993919633333333</v>
      </c>
      <c r="J19" s="731"/>
    </row>
    <row r="20" ht="27" customHeight="1">
      <c r="A20" s="1046"/>
      <c r="B20" s="1047" t="s">
        <v>71</v>
      </c>
      <c r="C20" s="1048"/>
      <c r="D20" s="730">
        <v>4000000</v>
      </c>
      <c r="E20" s="730">
        <v>4000000</v>
      </c>
      <c r="F20" s="730">
        <v>996960.64</v>
      </c>
      <c r="G20" s="1049">
        <v>2891582.05</v>
      </c>
      <c r="H20" s="730">
        <v>2242802.05</v>
      </c>
      <c r="I20" s="731">
        <f>IF(E20=0,0,ROUND(G20,2)/ROUND(E20,2))</f>
        <v>0.7228955125</v>
      </c>
      <c r="J20" s="731"/>
    </row>
    <row r="21" ht="27" customHeight="1">
      <c r="A21" s="1050"/>
      <c r="B21" s="1051" t="s">
        <v>96</v>
      </c>
      <c r="C21" s="1052"/>
      <c r="D21" s="730">
        <v>0</v>
      </c>
      <c r="E21" s="730">
        <v>0</v>
      </c>
      <c r="F21" s="730">
        <v>0</v>
      </c>
      <c r="G21" s="1053">
        <v>0</v>
      </c>
      <c r="H21" s="730">
        <v>0</v>
      </c>
      <c r="I21" s="731">
        <f>IF(E21=0,0,ROUND(G21,2)/ROUND(E21,2))</f>
        <v>0</v>
      </c>
      <c r="J21" s="731"/>
    </row>
    <row r="22" ht="27" customHeight="1">
      <c r="A22" s="1054"/>
      <c r="B22" s="1055" t="s">
        <v>98</v>
      </c>
      <c r="C22" s="1056"/>
      <c r="D22" s="730">
        <v>0</v>
      </c>
      <c r="E22" s="730">
        <v>0</v>
      </c>
      <c r="F22" s="730">
        <v>0</v>
      </c>
      <c r="G22" s="1057">
        <v>0</v>
      </c>
      <c r="H22" s="730">
        <v>0</v>
      </c>
      <c r="I22" s="731">
        <f>IF(E22=0,0,ROUND(G22,2)/ROUND(E22,2))</f>
        <v>0</v>
      </c>
      <c r="J22" s="731"/>
    </row>
    <row r="23" ht="27" customHeight="1">
      <c r="A23" s="1058"/>
      <c r="B23" s="1059" t="s">
        <v>74</v>
      </c>
      <c r="C23" s="1060"/>
      <c r="D23" s="730">
        <v>12952454.02</v>
      </c>
      <c r="E23" s="730">
        <v>12952454.02</v>
      </c>
      <c r="F23" s="730">
        <f>F6-F16</f>
        <v>0</v>
      </c>
      <c r="G23" s="730">
        <f>G6-G16</f>
        <v>0</v>
      </c>
      <c r="H23" s="730">
        <f>H6-H16</f>
        <v>0</v>
      </c>
      <c r="I23" s="731">
        <f>IF(E23=0,0,ROUND(G23,2)/ROUND(E23,2))</f>
        <v>0</v>
      </c>
      <c r="J23" s="731"/>
    </row>
    <row r="24" ht="27" customHeight="1">
      <c r="A24" s="1061"/>
      <c r="B24" s="1062" t="s">
        <v>75</v>
      </c>
      <c r="C24" s="1063"/>
      <c r="D24" s="730">
        <f>D5+D23</f>
        <v>41683193.66</v>
      </c>
      <c r="E24" s="730">
        <f>E5+E23</f>
        <v>41683193.66</v>
      </c>
      <c r="F24" s="730">
        <f>F5+F23</f>
        <v>42849767.81</v>
      </c>
      <c r="G24" s="730">
        <f>G5+G23</f>
        <v>28730739.64</v>
      </c>
      <c r="H24" s="730">
        <f>H5+H23</f>
        <v>3666482.58</v>
      </c>
      <c r="I24" s="731">
        <f>IF(E24=0,0,ROUND(G24,2)/ROUND(E24,2))</f>
        <v>0.689264356141947</v>
      </c>
      <c r="J24" s="731"/>
    </row>
    <row r="25" ht="27" customHeight="1">
      <c r="A25" s="148"/>
      <c r="B25" s="149"/>
      <c r="C25" s="150"/>
      <c r="D25" s="127"/>
      <c r="E25" s="150"/>
      <c r="F25" s="127"/>
      <c r="G25" s="150"/>
      <c r="H25" s="128"/>
      <c r="I25" s="128"/>
      <c r="J25" s="151" t="s">
        <v>118</v>
      </c>
    </row>
  </sheetData>
  <mergeCells>
    <mergeCell ref="B1:C1"/>
    <mergeCell ref="D1:J1"/>
    <mergeCell ref="I2:J2"/>
    <mergeCell ref="F3:G3"/>
    <mergeCell ref="B4:C4"/>
    <mergeCell ref="D4"/>
    <mergeCell ref="E4"/>
    <mergeCell ref="F4"/>
    <mergeCell ref="G4"/>
    <mergeCell ref="I4"/>
    <mergeCell ref="B5:C5"/>
    <mergeCell ref="G5"/>
    <mergeCell ref="B6:C6"/>
    <mergeCell ref="G6"/>
    <mergeCell ref="B7:C7"/>
    <mergeCell ref="B8:C8"/>
    <mergeCell ref="G8"/>
    <mergeCell ref="B9:C9"/>
    <mergeCell ref="G9"/>
    <mergeCell ref="B10:C10"/>
    <mergeCell ref="B11:C11"/>
    <mergeCell ref="B12:C12"/>
    <mergeCell ref="B13:C13"/>
    <mergeCell ref="B14:C14"/>
    <mergeCell ref="B15:C15"/>
    <mergeCell ref="B16:C16"/>
    <mergeCell ref="G16"/>
    <mergeCell ref="B17:C17"/>
    <mergeCell ref="B18:C18"/>
    <mergeCell ref="G18"/>
    <mergeCell ref="B19:C19"/>
    <mergeCell ref="B20:C20"/>
    <mergeCell ref="B21:C21"/>
    <mergeCell ref="B22:C22"/>
    <mergeCell ref="B23:C23"/>
    <mergeCell ref="G23"/>
    <mergeCell ref="B24:C24"/>
    <mergeCell ref="G24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4"/>
  <sheetViews>
    <sheetView showGridLines="0" topLeftCell="A1" zoomScaleNormal="100" zoomScalePageLayoutView="60" workbookViewId="0">
      <pane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7.7333333333333" style="16"/>
    <col min="3" max="3" width="21.6392156862745" style="16"/>
    <col min="4" max="4" width="24.5372549019608" style="16"/>
    <col min="5" max="5" width="24.7607843137255" style="16"/>
    <col min="6" max="6" width="22.1960784313725" style="16"/>
    <col min="7" max="7" width="21.7490196078431" style="16"/>
    <col min="8" max="8" width="23.3098039215686" style="16"/>
    <col min="9" max="9" width="10.3725490196078" style="16"/>
    <col min="10" max="10" width="11.1529411764706" style="16"/>
  </cols>
  <sheetData>
    <row r="1" ht="39" customHeight="1">
      <c r="A1" s="1064"/>
      <c r="B1" s="73" t="s">
        <v>0</v>
      </c>
      <c r="C1" s="1065"/>
      <c r="D1" s="1066" t="s">
        <v>119</v>
      </c>
      <c r="E1" s="1067"/>
      <c r="F1" s="1068"/>
      <c r="G1" s="1069"/>
      <c r="H1" s="1070"/>
      <c r="I1" s="1071"/>
      <c r="J1" s="1072"/>
    </row>
    <row r="2" ht="22.2" customHeight="1">
      <c r="A2" s="1073"/>
      <c r="B2" s="1074"/>
      <c r="C2" s="1075"/>
      <c r="D2" s="1076"/>
      <c r="E2" s="1077"/>
      <c r="F2" s="1078"/>
      <c r="G2" s="1079"/>
      <c r="H2" s="1080"/>
      <c r="I2" s="1081" t="s">
        <v>120</v>
      </c>
      <c r="J2" s="1082"/>
    </row>
    <row r="3" ht="22.2" customHeight="1">
      <c r="A3" s="1083"/>
      <c r="B3" s="1084" t="s">
        <v>47</v>
      </c>
      <c r="C3" s="1085" t="s">
        <v>48</v>
      </c>
      <c r="D3" s="1086"/>
      <c r="E3" s="1087"/>
      <c r="F3" s="1088" t="s">
        <v>0</v>
      </c>
      <c r="G3" s="1089"/>
      <c r="H3" s="1090"/>
      <c r="I3" s="1091"/>
      <c r="J3" s="1092" t="s">
        <v>49</v>
      </c>
    </row>
    <row r="4" ht="42" customHeight="1">
      <c r="A4" s="1093"/>
      <c r="B4" s="1094" t="s">
        <v>50</v>
      </c>
      <c r="C4" s="1095"/>
      <c r="D4" s="1096" t="s">
        <v>51</v>
      </c>
      <c r="E4" s="1097" t="s">
        <v>52</v>
      </c>
      <c r="F4" s="1098" t="s">
        <v>53</v>
      </c>
      <c r="G4" s="1099" t="s">
        <v>54</v>
      </c>
      <c r="H4" s="1100" t="s">
        <v>55</v>
      </c>
      <c r="I4" s="1101" t="s">
        <v>56</v>
      </c>
      <c r="J4" s="1102" t="s">
        <v>57</v>
      </c>
    </row>
    <row r="5" ht="27" customHeight="1">
      <c r="A5" s="1103"/>
      <c r="B5" s="1104" t="s">
        <v>58</v>
      </c>
      <c r="C5" s="1105"/>
      <c r="D5" s="730">
        <v>0</v>
      </c>
      <c r="E5" s="730">
        <v>0</v>
      </c>
      <c r="F5" s="730">
        <v>0</v>
      </c>
      <c r="G5" s="730">
        <f>E5</f>
        <v>0</v>
      </c>
      <c r="H5" s="730">
        <v>0</v>
      </c>
      <c r="I5" s="731">
        <f>IF(E5=0,0,ROUND(G5,2)/ROUND(E5,2))</f>
        <v>0</v>
      </c>
      <c r="J5" s="731"/>
    </row>
    <row r="6" ht="27" customHeight="1">
      <c r="A6" s="1106"/>
      <c r="B6" s="1107" t="s">
        <v>81</v>
      </c>
      <c r="C6" s="1108"/>
      <c r="D6" s="730">
        <v>0</v>
      </c>
      <c r="E6" s="730">
        <v>0</v>
      </c>
      <c r="F6" s="730">
        <v>0</v>
      </c>
      <c r="G6" s="730">
        <f>G7+G13+G14</f>
        <v>0</v>
      </c>
      <c r="H6" s="730">
        <v>0</v>
      </c>
      <c r="I6" s="731">
        <f>IF(E6=0,0,ROUND(G6,2)/ROUND(E6,2))</f>
        <v>0</v>
      </c>
      <c r="J6" s="731"/>
    </row>
    <row r="7" ht="27" customHeight="1">
      <c r="A7" s="1109"/>
      <c r="B7" s="1110" t="s">
        <v>82</v>
      </c>
      <c r="C7" s="1111"/>
      <c r="D7" s="730">
        <v>0</v>
      </c>
      <c r="E7" s="730">
        <v>0</v>
      </c>
      <c r="F7" s="730">
        <v>0</v>
      </c>
      <c r="G7" s="730">
        <f>SUM(G8:G12)</f>
        <v>0</v>
      </c>
      <c r="H7" s="730">
        <v>0</v>
      </c>
      <c r="I7" s="731">
        <f>IF(E7=0,0,ROUND(G7,2)/ROUND(E7,2))</f>
        <v>0</v>
      </c>
      <c r="J7" s="731"/>
    </row>
    <row r="8" ht="27" customHeight="1">
      <c r="A8" s="1112"/>
      <c r="B8" s="1113" t="s">
        <v>121</v>
      </c>
      <c r="C8" s="1114"/>
      <c r="D8" s="730">
        <v>0</v>
      </c>
      <c r="E8" s="730">
        <v>0</v>
      </c>
      <c r="F8" s="730">
        <v>0</v>
      </c>
      <c r="G8" s="1115">
        <v>0</v>
      </c>
      <c r="H8" s="730">
        <v>0</v>
      </c>
      <c r="I8" s="731">
        <f>IF(E8=0,0,ROUND(G8,2)/ROUND(E8,2))</f>
        <v>0</v>
      </c>
      <c r="J8" s="731"/>
    </row>
    <row r="9" ht="27" customHeight="1">
      <c r="A9" s="1116"/>
      <c r="B9" s="1117" t="s">
        <v>61</v>
      </c>
      <c r="C9" s="1118"/>
      <c r="D9" s="730">
        <v>0</v>
      </c>
      <c r="E9" s="730">
        <v>0</v>
      </c>
      <c r="F9" s="730">
        <v>0</v>
      </c>
      <c r="G9" s="1119">
        <v>0</v>
      </c>
      <c r="H9" s="730">
        <v>0</v>
      </c>
      <c r="I9" s="731">
        <f>IF(E9=0,0,ROUND(G9,2)/ROUND(E9,2))</f>
        <v>0</v>
      </c>
      <c r="J9" s="731"/>
    </row>
    <row r="10" ht="27" customHeight="1">
      <c r="A10" s="1120"/>
      <c r="B10" s="1121" t="s">
        <v>62</v>
      </c>
      <c r="C10" s="1122"/>
      <c r="D10" s="730">
        <v>0</v>
      </c>
      <c r="E10" s="730">
        <v>0</v>
      </c>
      <c r="F10" s="730">
        <v>0</v>
      </c>
      <c r="G10" s="1123">
        <v>0</v>
      </c>
      <c r="H10" s="730">
        <v>0</v>
      </c>
      <c r="I10" s="731">
        <f>IF(E10=0,0,ROUND(G10,2)/ROUND(E10,2))</f>
        <v>0</v>
      </c>
      <c r="J10" s="731"/>
    </row>
    <row r="11" ht="27" customHeight="1">
      <c r="A11" s="1124"/>
      <c r="B11" s="1125" t="s">
        <v>122</v>
      </c>
      <c r="C11" s="1126"/>
      <c r="D11" s="730">
        <v>0</v>
      </c>
      <c r="E11" s="730">
        <v>0</v>
      </c>
      <c r="F11" s="730">
        <v>0</v>
      </c>
      <c r="G11" s="1127">
        <v>0</v>
      </c>
      <c r="H11" s="730">
        <v>0</v>
      </c>
      <c r="I11" s="731">
        <f>IF(E11=0,0,ROUND(G11,2)/ROUND(E11,2))</f>
        <v>0</v>
      </c>
      <c r="J11" s="731"/>
    </row>
    <row r="12" ht="27" customHeight="1">
      <c r="A12" s="1128"/>
      <c r="B12" s="1129" t="s">
        <v>123</v>
      </c>
      <c r="C12" s="1130"/>
      <c r="D12" s="730">
        <v>0</v>
      </c>
      <c r="E12" s="730">
        <v>0</v>
      </c>
      <c r="F12" s="730">
        <v>0</v>
      </c>
      <c r="G12" s="1131">
        <v>0</v>
      </c>
      <c r="H12" s="730">
        <v>0</v>
      </c>
      <c r="I12" s="731">
        <f>IF(E12=0,0,ROUND(G12,2)/ROUND(E12,2))</f>
        <v>0</v>
      </c>
      <c r="J12" s="731"/>
    </row>
    <row r="13" ht="27" customHeight="1">
      <c r="A13" s="1132"/>
      <c r="B13" s="1133" t="s">
        <v>84</v>
      </c>
      <c r="C13" s="1134"/>
      <c r="D13" s="730">
        <v>0</v>
      </c>
      <c r="E13" s="730">
        <v>0</v>
      </c>
      <c r="F13" s="730">
        <v>0</v>
      </c>
      <c r="G13" s="1135">
        <v>0</v>
      </c>
      <c r="H13" s="730">
        <v>0</v>
      </c>
      <c r="I13" s="731">
        <f>IF(E13=0,0,ROUND(G13,2)/ROUND(E13,2))</f>
        <v>0</v>
      </c>
      <c r="J13" s="731"/>
    </row>
    <row r="14" ht="27" customHeight="1">
      <c r="A14" s="1136"/>
      <c r="B14" s="1137" t="s">
        <v>86</v>
      </c>
      <c r="C14" s="1138"/>
      <c r="D14" s="730">
        <v>0</v>
      </c>
      <c r="E14" s="730">
        <v>0</v>
      </c>
      <c r="F14" s="730">
        <v>0</v>
      </c>
      <c r="G14" s="1139">
        <v>0</v>
      </c>
      <c r="H14" s="730">
        <v>0</v>
      </c>
      <c r="I14" s="731">
        <f>IF(E14=0,0,ROUND(G14,2)/ROUND(E14,2))</f>
        <v>0</v>
      </c>
      <c r="J14" s="731"/>
    </row>
    <row r="15" ht="27" customHeight="1">
      <c r="A15" s="1140"/>
      <c r="B15" s="1141" t="s">
        <v>88</v>
      </c>
      <c r="C15" s="1142"/>
      <c r="D15" s="730">
        <v>0</v>
      </c>
      <c r="E15" s="730">
        <v>0</v>
      </c>
      <c r="F15" s="730">
        <v>0</v>
      </c>
      <c r="G15" s="730">
        <f>G16+G20+G21</f>
        <v>0</v>
      </c>
      <c r="H15" s="730">
        <v>0</v>
      </c>
      <c r="I15" s="731">
        <f>IF(E15=0,0,ROUND(G15,2)/ROUND(E15,2))</f>
        <v>0</v>
      </c>
      <c r="J15" s="731"/>
    </row>
    <row r="16" ht="27" customHeight="1">
      <c r="A16" s="1143"/>
      <c r="B16" s="1144" t="s">
        <v>89</v>
      </c>
      <c r="C16" s="1145"/>
      <c r="D16" s="730">
        <v>0</v>
      </c>
      <c r="E16" s="730">
        <v>0</v>
      </c>
      <c r="F16" s="730">
        <v>0</v>
      </c>
      <c r="G16" s="730">
        <f>G17+G18+G19</f>
        <v>0</v>
      </c>
      <c r="H16" s="730">
        <v>0</v>
      </c>
      <c r="I16" s="731">
        <f>IF(E16=0,0,ROUND(G16,2)/ROUND(E16,2))</f>
        <v>0</v>
      </c>
      <c r="J16" s="731"/>
    </row>
    <row r="17" ht="27" customHeight="1">
      <c r="A17" s="1146"/>
      <c r="B17" s="1147" t="s">
        <v>124</v>
      </c>
      <c r="C17" s="1148"/>
      <c r="D17" s="730">
        <v>0</v>
      </c>
      <c r="E17" s="730">
        <v>0</v>
      </c>
      <c r="F17" s="730">
        <v>0</v>
      </c>
      <c r="G17" s="1149">
        <v>0</v>
      </c>
      <c r="H17" s="730">
        <v>0</v>
      </c>
      <c r="I17" s="731">
        <f>IF(E17=0,0,ROUND(G17,2)/ROUND(E17,2))</f>
        <v>0</v>
      </c>
      <c r="J17" s="731"/>
    </row>
    <row r="18" ht="27" customHeight="1">
      <c r="A18" s="1150"/>
      <c r="B18" s="1151" t="s">
        <v>70</v>
      </c>
      <c r="C18" s="1152"/>
      <c r="D18" s="730">
        <v>0</v>
      </c>
      <c r="E18" s="730">
        <v>0</v>
      </c>
      <c r="F18" s="730">
        <v>0</v>
      </c>
      <c r="G18" s="1153">
        <v>0</v>
      </c>
      <c r="H18" s="730">
        <v>0</v>
      </c>
      <c r="I18" s="731">
        <f>IF(E18=0,0,ROUND(G18,2)/ROUND(E18,2))</f>
        <v>0</v>
      </c>
      <c r="J18" s="731"/>
    </row>
    <row r="19" ht="27" customHeight="1">
      <c r="A19" s="1154"/>
      <c r="B19" s="1155" t="s">
        <v>71</v>
      </c>
      <c r="C19" s="1156"/>
      <c r="D19" s="730">
        <v>0</v>
      </c>
      <c r="E19" s="730">
        <v>0</v>
      </c>
      <c r="F19" s="730">
        <v>0</v>
      </c>
      <c r="G19" s="1157">
        <v>0</v>
      </c>
      <c r="H19" s="730">
        <v>0</v>
      </c>
      <c r="I19" s="731">
        <f>IF(E19=0,0,ROUND(G19,2)/ROUND(E19,2))</f>
        <v>0</v>
      </c>
      <c r="J19" s="731"/>
    </row>
    <row r="20" ht="27" customHeight="1">
      <c r="A20" s="1158"/>
      <c r="B20" s="1159" t="s">
        <v>96</v>
      </c>
      <c r="C20" s="1160"/>
      <c r="D20" s="730">
        <v>0</v>
      </c>
      <c r="E20" s="730">
        <v>0</v>
      </c>
      <c r="F20" s="730">
        <v>0</v>
      </c>
      <c r="G20" s="1161">
        <v>0</v>
      </c>
      <c r="H20" s="730">
        <v>0</v>
      </c>
      <c r="I20" s="731">
        <f>IF(E20=0,0,ROUND(G20,2)/ROUND(E20,2))</f>
        <v>0</v>
      </c>
      <c r="J20" s="731"/>
    </row>
    <row r="21" ht="27" customHeight="1">
      <c r="A21" s="1162"/>
      <c r="B21" s="1163" t="s">
        <v>98</v>
      </c>
      <c r="C21" s="1164"/>
      <c r="D21" s="730">
        <v>0</v>
      </c>
      <c r="E21" s="730">
        <v>0</v>
      </c>
      <c r="F21" s="730">
        <v>0</v>
      </c>
      <c r="G21" s="1165">
        <v>0</v>
      </c>
      <c r="H21" s="730">
        <v>0</v>
      </c>
      <c r="I21" s="731">
        <f>IF(E21=0,0,ROUND(G21,2)/ROUND(E21,2))</f>
        <v>0</v>
      </c>
      <c r="J21" s="731"/>
    </row>
    <row r="22" ht="27" customHeight="1">
      <c r="A22" s="1166"/>
      <c r="B22" s="1167" t="s">
        <v>74</v>
      </c>
      <c r="C22" s="1168"/>
      <c r="D22" s="730">
        <v>0</v>
      </c>
      <c r="E22" s="730">
        <v>0</v>
      </c>
      <c r="F22" s="730">
        <f>F6-F15</f>
        <v>0</v>
      </c>
      <c r="G22" s="730">
        <f>G6-G15</f>
        <v>0</v>
      </c>
      <c r="H22" s="730">
        <v>0</v>
      </c>
      <c r="I22" s="731">
        <f>IF(E22=0,0,ROUND(G22,2)/ROUND(E22,2))</f>
        <v>0</v>
      </c>
      <c r="J22" s="731"/>
    </row>
    <row r="23" ht="27" customHeight="1">
      <c r="A23" s="1169"/>
      <c r="B23" s="1170" t="s">
        <v>75</v>
      </c>
      <c r="C23" s="1171"/>
      <c r="D23" s="730">
        <f>D5+D22</f>
        <v>0</v>
      </c>
      <c r="E23" s="730">
        <f>E5+E22</f>
        <v>0</v>
      </c>
      <c r="F23" s="730">
        <f>F5+F22</f>
        <v>0</v>
      </c>
      <c r="G23" s="730">
        <f>G5+G22</f>
        <v>0</v>
      </c>
      <c r="H23" s="730">
        <v>0</v>
      </c>
      <c r="I23" s="731">
        <f>IF(E23=0,0,ROUND(G23,2)/ROUND(E23,2))</f>
        <v>0</v>
      </c>
      <c r="J23" s="731"/>
    </row>
    <row r="24" ht="27" customHeight="1">
      <c r="A24" s="148"/>
      <c r="B24" s="149"/>
      <c r="C24" s="150"/>
      <c r="D24" s="127"/>
      <c r="E24" s="150"/>
      <c r="F24" s="127"/>
      <c r="G24" s="150"/>
      <c r="H24" s="128"/>
      <c r="I24" s="128"/>
      <c r="J24" s="151" t="s">
        <v>125</v>
      </c>
    </row>
  </sheetData>
  <mergeCells>
    <mergeCell ref="B1:C1"/>
    <mergeCell ref="D1:J1"/>
    <mergeCell ref="I2:J2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B11:C11"/>
    <mergeCell ref="B12:C12"/>
    <mergeCell ref="B13:C13"/>
    <mergeCell ref="B14:C14"/>
    <mergeCell ref="B15:C15"/>
    <mergeCell ref="G15"/>
    <mergeCell ref="B16:C16"/>
    <mergeCell ref="B17:C17"/>
    <mergeCell ref="G17"/>
    <mergeCell ref="B18:C18"/>
    <mergeCell ref="B19:C19"/>
    <mergeCell ref="B20:C20"/>
    <mergeCell ref="B21:C21"/>
    <mergeCell ref="B22:C22"/>
    <mergeCell ref="G22"/>
    <mergeCell ref="B23:C23"/>
    <mergeCell ref="G23"/>
  </mergeCells>
  <printOptions horizontalCentered="1"/>
  <pageMargins left="1.18110236220472" right="1.18110236220472" top="0.393700787401575" bottom="0.393700787401575" header="0.51181" footer="0.51181"/>
  <pageSetup paperSize="9" scale="75" pageOrder="overThenDown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3"/>
  <sheetViews>
    <sheetView showGridLines="0" topLeftCell="A1" zoomScaleNormal="100" zoomScalePageLayoutView="60" workbookViewId="0">
      <pane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6.7294117647059" style="16"/>
    <col min="3" max="3" width="20.4117647058824" style="16"/>
    <col min="4" max="4" width="23.2" style="16"/>
    <col min="5" max="5" width="21.7490196078431" style="16"/>
    <col min="6" max="6" width="20.9686274509804" style="16"/>
    <col min="7" max="7" width="20.9686274509804" style="16"/>
    <col min="8" max="8" width="22.1960784313725" style="16"/>
    <col min="9" max="9" width="10.8196078431373" style="16"/>
    <col min="10" max="10" width="12.4901960784314" style="16"/>
  </cols>
  <sheetData>
    <row r="1" ht="39.6" customHeight="1">
      <c r="A1" s="1172" t="s">
        <v>0</v>
      </c>
      <c r="B1" s="1173"/>
      <c r="C1" s="1174"/>
      <c r="D1" s="1175"/>
      <c r="E1" s="1176" t="s">
        <v>126</v>
      </c>
      <c r="F1" s="1177"/>
      <c r="G1" s="1178"/>
      <c r="H1" s="1179"/>
      <c r="I1" s="1180"/>
      <c r="J1" s="1181"/>
    </row>
    <row r="2" ht="24" customHeight="1">
      <c r="A2" s="1182"/>
      <c r="B2" s="1183"/>
      <c r="C2" s="1184"/>
      <c r="D2" s="1185"/>
      <c r="E2" s="1186"/>
      <c r="F2" s="1187"/>
      <c r="G2" s="1188"/>
      <c r="H2" s="1189"/>
      <c r="I2" s="1190" t="s">
        <v>127</v>
      </c>
      <c r="J2" s="1191"/>
    </row>
    <row r="3" ht="24" customHeight="1">
      <c r="A3" s="1192"/>
      <c r="B3" s="1193" t="s">
        <v>47</v>
      </c>
      <c r="C3" s="1194" t="s">
        <v>48</v>
      </c>
      <c r="D3" s="1195"/>
      <c r="E3" s="1196"/>
      <c r="F3" s="1197" t="s">
        <v>0</v>
      </c>
      <c r="G3" s="1198"/>
      <c r="H3" s="1199"/>
      <c r="I3" s="1200"/>
      <c r="J3" s="1201" t="s">
        <v>49</v>
      </c>
    </row>
    <row r="4" ht="33.6" customHeight="1">
      <c r="A4" s="1202"/>
      <c r="B4" s="1203" t="s">
        <v>50</v>
      </c>
      <c r="C4" s="1204"/>
      <c r="D4" s="1205" t="s">
        <v>51</v>
      </c>
      <c r="E4" s="1206" t="s">
        <v>52</v>
      </c>
      <c r="F4" s="1207" t="s">
        <v>53</v>
      </c>
      <c r="G4" s="1208" t="s">
        <v>54</v>
      </c>
      <c r="H4" s="1209" t="s">
        <v>55</v>
      </c>
      <c r="I4" s="1210" t="s">
        <v>56</v>
      </c>
      <c r="J4" s="1211" t="s">
        <v>57</v>
      </c>
    </row>
    <row r="5" ht="27" customHeight="1">
      <c r="A5" s="1212"/>
      <c r="B5" s="1213" t="s">
        <v>58</v>
      </c>
      <c r="C5" s="1214"/>
      <c r="D5" s="635">
        <v>0</v>
      </c>
      <c r="E5" s="635">
        <v>0</v>
      </c>
      <c r="F5" s="635">
        <v>0</v>
      </c>
      <c r="G5" s="635">
        <f>E5</f>
        <v>0</v>
      </c>
      <c r="H5" s="635">
        <v>0</v>
      </c>
      <c r="I5" s="636">
        <f>IF(E5=0,0,ROUND(G5,2)/ROUND(E5,2))</f>
        <v>0</v>
      </c>
      <c r="J5" s="636"/>
    </row>
    <row r="6" ht="27" customHeight="1">
      <c r="A6" s="1215"/>
      <c r="B6" s="1216" t="s">
        <v>81</v>
      </c>
      <c r="C6" s="1217"/>
      <c r="D6" s="635">
        <v>0</v>
      </c>
      <c r="E6" s="635">
        <v>0</v>
      </c>
      <c r="F6" s="635">
        <v>0</v>
      </c>
      <c r="G6" s="635">
        <f>G7+G12+G13</f>
        <v>0</v>
      </c>
      <c r="H6" s="635">
        <v>0</v>
      </c>
      <c r="I6" s="636">
        <f>IF(E6=0,0,ROUND(G6,2)/ROUND(E6,2))</f>
        <v>0</v>
      </c>
      <c r="J6" s="636"/>
    </row>
    <row r="7" ht="27" customHeight="1">
      <c r="A7" s="1218"/>
      <c r="B7" s="1219" t="s">
        <v>82</v>
      </c>
      <c r="C7" s="1220"/>
      <c r="D7" s="635">
        <v>0</v>
      </c>
      <c r="E7" s="635">
        <v>0</v>
      </c>
      <c r="F7" s="635">
        <v>0</v>
      </c>
      <c r="G7" s="635">
        <f>G8+G9+G10+G11</f>
        <v>0</v>
      </c>
      <c r="H7" s="635">
        <v>0</v>
      </c>
      <c r="I7" s="636">
        <f>IF(E7=0,0,ROUND(G7,2)/ROUND(E7,2))</f>
        <v>0</v>
      </c>
      <c r="J7" s="636"/>
    </row>
    <row r="8" ht="27" customHeight="1">
      <c r="A8" s="1221"/>
      <c r="B8" s="1222" t="s">
        <v>128</v>
      </c>
      <c r="C8" s="1223"/>
      <c r="D8" s="635">
        <v>0</v>
      </c>
      <c r="E8" s="635">
        <v>0</v>
      </c>
      <c r="F8" s="635">
        <v>0</v>
      </c>
      <c r="G8" s="1224">
        <v>0</v>
      </c>
      <c r="H8" s="635">
        <v>0</v>
      </c>
      <c r="I8" s="636">
        <f>IF(E8=0,0,ROUND(G8,2)/ROUND(E8,2))</f>
        <v>0</v>
      </c>
      <c r="J8" s="636"/>
    </row>
    <row r="9" ht="27" customHeight="1">
      <c r="A9" s="1225"/>
      <c r="B9" s="1226" t="s">
        <v>61</v>
      </c>
      <c r="C9" s="1227"/>
      <c r="D9" s="635">
        <v>0</v>
      </c>
      <c r="E9" s="635">
        <v>0</v>
      </c>
      <c r="F9" s="635">
        <v>0</v>
      </c>
      <c r="G9" s="1228">
        <v>0</v>
      </c>
      <c r="H9" s="635">
        <v>0</v>
      </c>
      <c r="I9" s="636">
        <f>IF(E9=0,0,ROUND(G9,2)/ROUND(E9,2))</f>
        <v>0</v>
      </c>
      <c r="J9" s="636"/>
    </row>
    <row r="10" ht="27" customHeight="1">
      <c r="A10" s="1229"/>
      <c r="B10" s="1230" t="s">
        <v>62</v>
      </c>
      <c r="C10" s="1231"/>
      <c r="D10" s="635">
        <v>0</v>
      </c>
      <c r="E10" s="635">
        <v>0</v>
      </c>
      <c r="F10" s="635">
        <v>0</v>
      </c>
      <c r="G10" s="1232">
        <v>0</v>
      </c>
      <c r="H10" s="635">
        <v>0</v>
      </c>
      <c r="I10" s="636">
        <f>IF(E10=0,0,ROUND(G10,2)/ROUND(E10,2))</f>
        <v>0</v>
      </c>
      <c r="J10" s="636"/>
    </row>
    <row r="11" ht="27" customHeight="1">
      <c r="A11" s="1233"/>
      <c r="B11" s="1234" t="s">
        <v>122</v>
      </c>
      <c r="C11" s="1235"/>
      <c r="D11" s="635">
        <v>0</v>
      </c>
      <c r="E11" s="635">
        <v>0</v>
      </c>
      <c r="F11" s="635">
        <v>0</v>
      </c>
      <c r="G11" s="1236">
        <v>0</v>
      </c>
      <c r="H11" s="635">
        <v>0</v>
      </c>
      <c r="I11" s="636">
        <f>IF(E11=0,0,ROUND(G11,2)/ROUND(E11,2))</f>
        <v>0</v>
      </c>
      <c r="J11" s="636"/>
    </row>
    <row r="12" ht="27" customHeight="1">
      <c r="A12" s="1237"/>
      <c r="B12" s="1238" t="s">
        <v>84</v>
      </c>
      <c r="C12" s="1239"/>
      <c r="D12" s="635">
        <v>0</v>
      </c>
      <c r="E12" s="635">
        <v>0</v>
      </c>
      <c r="F12" s="635">
        <v>0</v>
      </c>
      <c r="G12" s="1240">
        <v>0</v>
      </c>
      <c r="H12" s="635">
        <v>0</v>
      </c>
      <c r="I12" s="636">
        <f>IF(E12=0,0,ROUND(G12,2)/ROUND(E12,2))</f>
        <v>0</v>
      </c>
      <c r="J12" s="636"/>
    </row>
    <row r="13" ht="27" customHeight="1">
      <c r="A13" s="1241"/>
      <c r="B13" s="1242" t="s">
        <v>86</v>
      </c>
      <c r="C13" s="1243"/>
      <c r="D13" s="635">
        <v>0</v>
      </c>
      <c r="E13" s="635">
        <v>0</v>
      </c>
      <c r="F13" s="635">
        <v>0</v>
      </c>
      <c r="G13" s="1244">
        <v>0</v>
      </c>
      <c r="H13" s="635">
        <v>0</v>
      </c>
      <c r="I13" s="636">
        <f>IF(E13=0,0,ROUND(G13,2)/ROUND(E13,2))</f>
        <v>0</v>
      </c>
      <c r="J13" s="636"/>
    </row>
    <row r="14" ht="27" customHeight="1">
      <c r="A14" s="1245"/>
      <c r="B14" s="1246" t="s">
        <v>88</v>
      </c>
      <c r="C14" s="1247"/>
      <c r="D14" s="635">
        <v>0</v>
      </c>
      <c r="E14" s="635">
        <v>0</v>
      </c>
      <c r="F14" s="635">
        <v>0</v>
      </c>
      <c r="G14" s="635">
        <f>G15+G19+G20</f>
        <v>0</v>
      </c>
      <c r="H14" s="635">
        <v>0</v>
      </c>
      <c r="I14" s="636">
        <f>IF(E14=0,0,ROUND(G14,2)/ROUND(E14,2))</f>
        <v>0</v>
      </c>
      <c r="J14" s="636"/>
    </row>
    <row r="15" ht="27" customHeight="1">
      <c r="A15" s="1248"/>
      <c r="B15" s="1249" t="s">
        <v>89</v>
      </c>
      <c r="C15" s="1250"/>
      <c r="D15" s="635">
        <v>0</v>
      </c>
      <c r="E15" s="635">
        <v>0</v>
      </c>
      <c r="F15" s="635">
        <v>0</v>
      </c>
      <c r="G15" s="635">
        <f>G16+G17+G18</f>
        <v>0</v>
      </c>
      <c r="H15" s="635">
        <v>0</v>
      </c>
      <c r="I15" s="636">
        <f>IF(E15=0,0,ROUND(G15,2)/ROUND(E15,2))</f>
        <v>0</v>
      </c>
      <c r="J15" s="636"/>
    </row>
    <row r="16" ht="27" customHeight="1">
      <c r="A16" s="1251"/>
      <c r="B16" s="1252" t="s">
        <v>124</v>
      </c>
      <c r="C16" s="1253"/>
      <c r="D16" s="635">
        <v>0</v>
      </c>
      <c r="E16" s="635">
        <v>0</v>
      </c>
      <c r="F16" s="635">
        <v>0</v>
      </c>
      <c r="G16" s="1254">
        <v>0</v>
      </c>
      <c r="H16" s="635">
        <v>0</v>
      </c>
      <c r="I16" s="636">
        <f>IF(E16=0,0,ROUND(G16,2)/ROUND(E16,2))</f>
        <v>0</v>
      </c>
      <c r="J16" s="636"/>
    </row>
    <row r="17" ht="27" customHeight="1">
      <c r="A17" s="1255"/>
      <c r="B17" s="1256" t="s">
        <v>129</v>
      </c>
      <c r="C17" s="1257"/>
      <c r="D17" s="635">
        <v>0</v>
      </c>
      <c r="E17" s="635">
        <v>0</v>
      </c>
      <c r="F17" s="635">
        <v>0</v>
      </c>
      <c r="G17" s="1258">
        <v>0</v>
      </c>
      <c r="H17" s="635">
        <v>0</v>
      </c>
      <c r="I17" s="636">
        <f>IF(E17=0,0,ROUND(G17,2)/ROUND(E17,2))</f>
        <v>0</v>
      </c>
      <c r="J17" s="636"/>
    </row>
    <row r="18" ht="27" customHeight="1">
      <c r="A18" s="1259"/>
      <c r="B18" s="1260" t="s">
        <v>130</v>
      </c>
      <c r="C18" s="1261"/>
      <c r="D18" s="635">
        <v>0</v>
      </c>
      <c r="E18" s="635">
        <v>0</v>
      </c>
      <c r="F18" s="635">
        <v>0</v>
      </c>
      <c r="G18" s="1262">
        <v>0</v>
      </c>
      <c r="H18" s="635">
        <v>0</v>
      </c>
      <c r="I18" s="636">
        <f>IF(E18=0,0,ROUND(G18,2)/ROUND(E18,2))</f>
        <v>0</v>
      </c>
      <c r="J18" s="636"/>
    </row>
    <row r="19" ht="27" customHeight="1">
      <c r="A19" s="1263"/>
      <c r="B19" s="1264" t="s">
        <v>96</v>
      </c>
      <c r="C19" s="1265"/>
      <c r="D19" s="635">
        <v>0</v>
      </c>
      <c r="E19" s="635">
        <v>0</v>
      </c>
      <c r="F19" s="635">
        <v>0</v>
      </c>
      <c r="G19" s="1266">
        <v>0</v>
      </c>
      <c r="H19" s="635">
        <v>0</v>
      </c>
      <c r="I19" s="636">
        <f>IF(E19=0,0,ROUND(G19,2)/ROUND(E19,2))</f>
        <v>0</v>
      </c>
      <c r="J19" s="636"/>
    </row>
    <row r="20" ht="27" customHeight="1">
      <c r="A20" s="1267"/>
      <c r="B20" s="1268" t="s">
        <v>98</v>
      </c>
      <c r="C20" s="1269"/>
      <c r="D20" s="635">
        <v>0</v>
      </c>
      <c r="E20" s="635">
        <v>0</v>
      </c>
      <c r="F20" s="635">
        <v>0</v>
      </c>
      <c r="G20" s="1270">
        <v>0</v>
      </c>
      <c r="H20" s="635">
        <v>0</v>
      </c>
      <c r="I20" s="636">
        <f>IF(E20=0,0,ROUND(G20,2)/ROUND(E20,2))</f>
        <v>0</v>
      </c>
      <c r="J20" s="636"/>
    </row>
    <row r="21" ht="27" customHeight="1">
      <c r="A21" s="1271"/>
      <c r="B21" s="1272" t="s">
        <v>74</v>
      </c>
      <c r="C21" s="1273"/>
      <c r="D21" s="635">
        <f>D6-D14</f>
        <v>0</v>
      </c>
      <c r="E21" s="635">
        <f>E6-E14</f>
        <v>0</v>
      </c>
      <c r="F21" s="635">
        <f>F6-F14</f>
        <v>0</v>
      </c>
      <c r="G21" s="635">
        <f>G6-G14</f>
        <v>0</v>
      </c>
      <c r="H21" s="635">
        <f>H6-H14</f>
        <v>0</v>
      </c>
      <c r="I21" s="636">
        <f>IF(E21=0,0,ROUND(G21,2)/ROUND(E21,2))</f>
        <v>0</v>
      </c>
      <c r="J21" s="636"/>
    </row>
    <row r="22" ht="27" customHeight="1">
      <c r="A22" s="1274"/>
      <c r="B22" s="1275" t="s">
        <v>75</v>
      </c>
      <c r="C22" s="1276"/>
      <c r="D22" s="635">
        <f>D5+D21</f>
        <v>0</v>
      </c>
      <c r="E22" s="635">
        <f>E5+E21</f>
        <v>0</v>
      </c>
      <c r="F22" s="635">
        <f>F5+F21</f>
        <v>0</v>
      </c>
      <c r="G22" s="635">
        <f>G5+G21</f>
        <v>0</v>
      </c>
      <c r="H22" s="635">
        <f>H5+H21</f>
        <v>0</v>
      </c>
      <c r="I22" s="636">
        <f>IF(E22=0,0,ROUND(G22,2)/ROUND(E22,2))</f>
        <v>0</v>
      </c>
      <c r="J22" s="636"/>
    </row>
    <row r="23" ht="27" customHeight="1">
      <c r="A23" s="107"/>
      <c r="B23" s="126"/>
      <c r="C23" s="110"/>
      <c r="D23" s="110"/>
      <c r="E23" s="110"/>
      <c r="F23" s="110"/>
      <c r="G23" s="110"/>
      <c r="H23" s="131"/>
      <c r="I23" s="131"/>
      <c r="J23" s="165" t="s">
        <v>131</v>
      </c>
    </row>
  </sheetData>
  <mergeCells>
    <mergeCell ref="A1:D1"/>
    <mergeCell ref="E1:J1"/>
    <mergeCell ref="I2:J2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B11:C11"/>
    <mergeCell ref="B12:C12"/>
    <mergeCell ref="B13:C13"/>
    <mergeCell ref="B14:C14"/>
    <mergeCell ref="G14"/>
    <mergeCell ref="B15:C15"/>
    <mergeCell ref="B16:C16"/>
    <mergeCell ref="G16"/>
    <mergeCell ref="B17:C17"/>
    <mergeCell ref="B18:C18"/>
    <mergeCell ref="B19:C19"/>
    <mergeCell ref="B20:C20"/>
    <mergeCell ref="B21:C21"/>
    <mergeCell ref="G21"/>
    <mergeCell ref="B22:C22"/>
    <mergeCell ref="G22"/>
  </mergeCells>
  <printOptions horizontalCentered="1"/>
  <pageMargins left="1.18110236220472" right="1.18110236220472" top="0.393700787401575" bottom="0.393700787401575" header="0.51181" footer="0.51181"/>
  <pageSetup paperSize="9" scale="80" pageOrder="overThenDown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4"/>
  <sheetViews>
    <sheetView showGridLines="0" topLeftCell="A1" zoomScaleNormal="100" zoomScalePageLayoutView="60" workbookViewId="0">
      <pane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7.7333333333333" style="16"/>
    <col min="3" max="3" width="28.1098039215686" style="16"/>
    <col min="4" max="4" width="23.4235294117647" style="16"/>
    <col min="5" max="5" width="23.8705882352941" style="16"/>
    <col min="6" max="6" width="20.9686274509804" style="16"/>
    <col min="7" max="7" width="20.9686274509804" style="16"/>
    <col min="8" max="8" width="20.9686274509804" style="16"/>
    <col min="9" max="9" width="10.0392156862745" style="16"/>
    <col min="10" max="10" width="11.3764705882353" style="16"/>
  </cols>
  <sheetData>
    <row r="1" ht="39" customHeight="1">
      <c r="A1" s="1277"/>
      <c r="B1" s="73" t="s">
        <v>0</v>
      </c>
      <c r="C1" s="1278"/>
      <c r="D1" s="1279"/>
      <c r="E1" s="1280" t="s">
        <v>132</v>
      </c>
      <c r="F1" s="1281"/>
      <c r="G1" s="1282"/>
      <c r="H1" s="1283"/>
      <c r="I1" s="1284"/>
      <c r="J1" s="1285"/>
    </row>
    <row r="2" ht="22.2" customHeight="1">
      <c r="A2" s="1286"/>
      <c r="B2" s="1287"/>
      <c r="C2" s="1288"/>
      <c r="D2" s="1289"/>
      <c r="E2" s="1290"/>
      <c r="F2" s="1291"/>
      <c r="G2" s="1292"/>
      <c r="H2" s="1293"/>
      <c r="I2" s="1294" t="s">
        <v>133</v>
      </c>
      <c r="J2" s="1295"/>
    </row>
    <row r="3" ht="22.2" customHeight="1">
      <c r="A3" s="1296"/>
      <c r="B3" s="1297" t="s">
        <v>47</v>
      </c>
      <c r="C3" s="1298" t="s">
        <v>48</v>
      </c>
      <c r="D3" s="1299"/>
      <c r="E3" s="1300"/>
      <c r="F3" s="166" t="s">
        <v>0</v>
      </c>
      <c r="G3" s="1301"/>
      <c r="H3" s="1302"/>
      <c r="I3" s="1303"/>
      <c r="J3" s="1304" t="s">
        <v>49</v>
      </c>
    </row>
    <row r="4" ht="41.4" customHeight="1">
      <c r="A4" s="1305"/>
      <c r="B4" s="1306" t="s">
        <v>50</v>
      </c>
      <c r="C4" s="1307"/>
      <c r="D4" s="1308" t="s">
        <v>51</v>
      </c>
      <c r="E4" s="1309" t="s">
        <v>52</v>
      </c>
      <c r="F4" s="1310" t="s">
        <v>53</v>
      </c>
      <c r="G4" s="1311" t="s">
        <v>54</v>
      </c>
      <c r="H4" s="1312" t="s">
        <v>55</v>
      </c>
      <c r="I4" s="1313" t="s">
        <v>56</v>
      </c>
      <c r="J4" s="1314" t="s">
        <v>57</v>
      </c>
    </row>
    <row r="5" ht="27" customHeight="1">
      <c r="A5" s="1315"/>
      <c r="B5" s="1316" t="s">
        <v>58</v>
      </c>
      <c r="C5" s="1317"/>
      <c r="D5" s="730">
        <v>0</v>
      </c>
      <c r="E5" s="730">
        <v>0</v>
      </c>
      <c r="F5" s="730">
        <v>0</v>
      </c>
      <c r="G5" s="730">
        <f>E5</f>
        <v>0</v>
      </c>
      <c r="H5" s="730">
        <v>0</v>
      </c>
      <c r="I5" s="731">
        <f>IF(E5=0,0,ROUND(G5,2)/ROUND(E5,2))</f>
        <v>0</v>
      </c>
      <c r="J5" s="731"/>
    </row>
    <row r="6" ht="27" customHeight="1">
      <c r="A6" s="1318"/>
      <c r="B6" s="1319" t="s">
        <v>81</v>
      </c>
      <c r="C6" s="1320"/>
      <c r="D6" s="730">
        <v>0</v>
      </c>
      <c r="E6" s="730">
        <v>0</v>
      </c>
      <c r="F6" s="730">
        <v>0</v>
      </c>
      <c r="G6" s="730">
        <f>G7+G12+G13</f>
        <v>0</v>
      </c>
      <c r="H6" s="730">
        <v>0</v>
      </c>
      <c r="I6" s="731">
        <f>IF(E6=0,0,ROUND(G6,2)/ROUND(E6,2))</f>
        <v>0</v>
      </c>
      <c r="J6" s="731"/>
    </row>
    <row r="7" ht="27" customHeight="1">
      <c r="A7" s="1321"/>
      <c r="B7" s="1322" t="s">
        <v>82</v>
      </c>
      <c r="C7" s="1323"/>
      <c r="D7" s="730">
        <v>0</v>
      </c>
      <c r="E7" s="730">
        <v>0</v>
      </c>
      <c r="F7" s="730">
        <v>0</v>
      </c>
      <c r="G7" s="730">
        <f>SUM(G8:G11)</f>
        <v>0</v>
      </c>
      <c r="H7" s="730">
        <v>0</v>
      </c>
      <c r="I7" s="731">
        <f>IF(E7=0,0,ROUND(G7,2)/ROUND(E7,2))</f>
        <v>0</v>
      </c>
      <c r="J7" s="731"/>
    </row>
    <row r="8" ht="27" customHeight="1">
      <c r="A8" s="1324"/>
      <c r="B8" s="1325" t="s">
        <v>134</v>
      </c>
      <c r="C8" s="1326"/>
      <c r="D8" s="730">
        <v>0</v>
      </c>
      <c r="E8" s="730">
        <v>0</v>
      </c>
      <c r="F8" s="730">
        <v>0</v>
      </c>
      <c r="G8" s="1327">
        <v>0</v>
      </c>
      <c r="H8" s="730">
        <v>0</v>
      </c>
      <c r="I8" s="731">
        <f>IF(E8=0,0,ROUND(G8,2)/ROUND(E8,2))</f>
        <v>0</v>
      </c>
      <c r="J8" s="731"/>
    </row>
    <row r="9" ht="27" customHeight="1">
      <c r="A9" s="1328"/>
      <c r="B9" s="1329" t="s">
        <v>61</v>
      </c>
      <c r="C9" s="1330"/>
      <c r="D9" s="730">
        <v>0</v>
      </c>
      <c r="E9" s="730">
        <v>0</v>
      </c>
      <c r="F9" s="730">
        <v>0</v>
      </c>
      <c r="G9" s="1331">
        <v>0</v>
      </c>
      <c r="H9" s="730">
        <v>0</v>
      </c>
      <c r="I9" s="731">
        <f>IF(E9=0,0,ROUND(G9,2)/ROUND(E9,2))</f>
        <v>0</v>
      </c>
      <c r="J9" s="731"/>
    </row>
    <row r="10" ht="27" customHeight="1">
      <c r="A10" s="1332"/>
      <c r="B10" s="1333" t="s">
        <v>62</v>
      </c>
      <c r="C10" s="1334"/>
      <c r="D10" s="730">
        <v>0</v>
      </c>
      <c r="E10" s="730">
        <v>0</v>
      </c>
      <c r="F10" s="730">
        <v>0</v>
      </c>
      <c r="G10" s="1335">
        <v>0</v>
      </c>
      <c r="H10" s="730">
        <v>0</v>
      </c>
      <c r="I10" s="731">
        <f>IF(E10=0,0,ROUND(G10,2)/ROUND(E10,2))</f>
        <v>0</v>
      </c>
      <c r="J10" s="731"/>
    </row>
    <row r="11" ht="27" customHeight="1">
      <c r="A11" s="1336"/>
      <c r="B11" s="1337" t="s">
        <v>122</v>
      </c>
      <c r="C11" s="1338"/>
      <c r="D11" s="730">
        <v>0</v>
      </c>
      <c r="E11" s="730">
        <v>0</v>
      </c>
      <c r="F11" s="730">
        <v>0</v>
      </c>
      <c r="G11" s="1339">
        <v>0</v>
      </c>
      <c r="H11" s="730">
        <v>0</v>
      </c>
      <c r="I11" s="731">
        <f>IF(E11=0,0,ROUND(G11,2)/ROUND(E11,2))</f>
        <v>0</v>
      </c>
      <c r="J11" s="731"/>
    </row>
    <row r="12" ht="27" customHeight="1">
      <c r="A12" s="1340"/>
      <c r="B12" s="1341" t="s">
        <v>84</v>
      </c>
      <c r="C12" s="1342"/>
      <c r="D12" s="730">
        <v>0</v>
      </c>
      <c r="E12" s="730">
        <v>0</v>
      </c>
      <c r="F12" s="730">
        <v>0</v>
      </c>
      <c r="G12" s="1343">
        <v>0</v>
      </c>
      <c r="H12" s="730">
        <v>0</v>
      </c>
      <c r="I12" s="731">
        <f>IF(E12=0,0,ROUND(G12,2)/ROUND(E12,2))</f>
        <v>0</v>
      </c>
      <c r="J12" s="1344"/>
    </row>
    <row r="13" ht="27" customHeight="1">
      <c r="A13" s="1345"/>
      <c r="B13" s="1346" t="s">
        <v>86</v>
      </c>
      <c r="C13" s="1347"/>
      <c r="D13" s="730">
        <v>0</v>
      </c>
      <c r="E13" s="730">
        <v>0</v>
      </c>
      <c r="F13" s="730">
        <v>0</v>
      </c>
      <c r="G13" s="1348">
        <v>0</v>
      </c>
      <c r="H13" s="730">
        <v>0</v>
      </c>
      <c r="I13" s="731">
        <f>IF(E13=0,0,ROUND(G13,2)/ROUND(E13,2))</f>
        <v>0</v>
      </c>
      <c r="J13" s="1344"/>
    </row>
    <row r="14" ht="27" customHeight="1">
      <c r="A14" s="1349"/>
      <c r="B14" s="1350" t="s">
        <v>88</v>
      </c>
      <c r="C14" s="1351"/>
      <c r="D14" s="730">
        <v>0</v>
      </c>
      <c r="E14" s="730">
        <v>0</v>
      </c>
      <c r="F14" s="730">
        <v>0</v>
      </c>
      <c r="G14" s="730">
        <f>G15+G20+G21</f>
        <v>0</v>
      </c>
      <c r="H14" s="730">
        <v>0</v>
      </c>
      <c r="I14" s="731">
        <f>IF(E14=0,0,ROUND(G14,2)/ROUND(E14,2))</f>
        <v>0</v>
      </c>
      <c r="J14" s="731"/>
    </row>
    <row r="15" ht="27" customHeight="1">
      <c r="A15" s="1352"/>
      <c r="B15" s="1353" t="s">
        <v>89</v>
      </c>
      <c r="C15" s="1354"/>
      <c r="D15" s="730">
        <v>0</v>
      </c>
      <c r="E15" s="730">
        <v>0</v>
      </c>
      <c r="F15" s="730">
        <v>0</v>
      </c>
      <c r="G15" s="730">
        <f>G16+G17+G18+G19</f>
        <v>0</v>
      </c>
      <c r="H15" s="730">
        <v>0</v>
      </c>
      <c r="I15" s="731">
        <f>IF(E15=0,0,ROUND(G15,2)/ROUND(E15,2))</f>
        <v>0</v>
      </c>
      <c r="J15" s="731"/>
    </row>
    <row r="16" ht="27" customHeight="1">
      <c r="A16" s="1355"/>
      <c r="B16" s="1356" t="s">
        <v>135</v>
      </c>
      <c r="C16" s="1357"/>
      <c r="D16" s="730">
        <v>0</v>
      </c>
      <c r="E16" s="730">
        <v>0</v>
      </c>
      <c r="F16" s="730">
        <v>0</v>
      </c>
      <c r="G16" s="1358">
        <v>0</v>
      </c>
      <c r="H16" s="730">
        <v>0</v>
      </c>
      <c r="I16" s="731">
        <f>IF(E16=0,0,ROUND(G16,2)/ROUND(E16,2))</f>
        <v>0</v>
      </c>
      <c r="J16" s="731"/>
    </row>
    <row r="17" ht="27" customHeight="1">
      <c r="A17" s="1359"/>
      <c r="B17" s="1360" t="s">
        <v>136</v>
      </c>
      <c r="C17" s="1361"/>
      <c r="D17" s="730">
        <v>0</v>
      </c>
      <c r="E17" s="730">
        <v>0</v>
      </c>
      <c r="F17" s="730">
        <v>0</v>
      </c>
      <c r="G17" s="1362">
        <v>0</v>
      </c>
      <c r="H17" s="730">
        <v>0</v>
      </c>
      <c r="I17" s="731">
        <f>IF(E17=0,0,ROUND(G17,2)/ROUND(E17,2))</f>
        <v>0</v>
      </c>
      <c r="J17" s="731"/>
    </row>
    <row r="18" ht="27" customHeight="1">
      <c r="A18" s="1363"/>
      <c r="B18" s="1364" t="s">
        <v>137</v>
      </c>
      <c r="C18" s="1365"/>
      <c r="D18" s="730">
        <v>0</v>
      </c>
      <c r="E18" s="730">
        <v>0</v>
      </c>
      <c r="F18" s="730">
        <v>0</v>
      </c>
      <c r="G18" s="1366">
        <v>0</v>
      </c>
      <c r="H18" s="730">
        <v>0</v>
      </c>
      <c r="I18" s="731">
        <f>IF(E18=0,0,ROUND(G18,2)/ROUND(E18,2))</f>
        <v>0</v>
      </c>
      <c r="J18" s="731"/>
    </row>
    <row r="19" ht="27" customHeight="1">
      <c r="A19" s="1367"/>
      <c r="B19" s="1368" t="s">
        <v>113</v>
      </c>
      <c r="C19" s="1369"/>
      <c r="D19" s="730">
        <v>0</v>
      </c>
      <c r="E19" s="730">
        <v>0</v>
      </c>
      <c r="F19" s="730">
        <v>0</v>
      </c>
      <c r="G19" s="1370">
        <v>0</v>
      </c>
      <c r="H19" s="730">
        <v>0</v>
      </c>
      <c r="I19" s="731">
        <f>IF(E19=0,0,ROUND(G19,2)/ROUND(E19,2))</f>
        <v>0</v>
      </c>
      <c r="J19" s="731"/>
    </row>
    <row r="20" ht="27" customHeight="1">
      <c r="A20" s="1371"/>
      <c r="B20" s="1372" t="s">
        <v>96</v>
      </c>
      <c r="C20" s="1373"/>
      <c r="D20" s="730">
        <v>0</v>
      </c>
      <c r="E20" s="730">
        <v>0</v>
      </c>
      <c r="F20" s="730">
        <v>0</v>
      </c>
      <c r="G20" s="1374">
        <v>0</v>
      </c>
      <c r="H20" s="730">
        <v>0</v>
      </c>
      <c r="I20" s="731">
        <f>IF(E20=0,0,ROUND(G20,2)/ROUND(E20,2))</f>
        <v>0</v>
      </c>
      <c r="J20" s="731"/>
    </row>
    <row r="21" ht="27" customHeight="1">
      <c r="A21" s="1375"/>
      <c r="B21" s="1376" t="s">
        <v>98</v>
      </c>
      <c r="C21" s="1377"/>
      <c r="D21" s="730">
        <v>0</v>
      </c>
      <c r="E21" s="730">
        <v>0</v>
      </c>
      <c r="F21" s="730">
        <v>0</v>
      </c>
      <c r="G21" s="1378">
        <v>0</v>
      </c>
      <c r="H21" s="730">
        <v>0</v>
      </c>
      <c r="I21" s="731">
        <f>IF(E21=0,0,ROUND(G21,2)/ROUND(E21,2))</f>
        <v>0</v>
      </c>
      <c r="J21" s="731"/>
    </row>
    <row r="22" ht="27" customHeight="1">
      <c r="A22" s="1379"/>
      <c r="B22" s="1380" t="s">
        <v>74</v>
      </c>
      <c r="C22" s="1381"/>
      <c r="D22" s="730">
        <v>0</v>
      </c>
      <c r="E22" s="730">
        <v>0</v>
      </c>
      <c r="F22" s="730">
        <f>F6-F14</f>
        <v>0</v>
      </c>
      <c r="G22" s="730">
        <f>G6-G14</f>
        <v>0</v>
      </c>
      <c r="H22" s="730">
        <v>0</v>
      </c>
      <c r="I22" s="731">
        <f>IF(E22=0,0,ROUND(G22,2)/ROUND(E22,2))</f>
        <v>0</v>
      </c>
      <c r="J22" s="731"/>
    </row>
    <row r="23" ht="27" customHeight="1">
      <c r="A23" s="1382"/>
      <c r="B23" s="1383" t="s">
        <v>75</v>
      </c>
      <c r="C23" s="1384"/>
      <c r="D23" s="730">
        <f>D5+D22</f>
        <v>0</v>
      </c>
      <c r="E23" s="730">
        <f>E5+E22</f>
        <v>0</v>
      </c>
      <c r="F23" s="730">
        <f>F5+F22</f>
        <v>0</v>
      </c>
      <c r="G23" s="730">
        <f>G5+G22</f>
        <v>0</v>
      </c>
      <c r="H23" s="1385">
        <v>0</v>
      </c>
      <c r="I23" s="731">
        <f>IF(E23=0,0,ROUND(G23,2)/ROUND(E23,2))</f>
        <v>0</v>
      </c>
      <c r="J23" s="731"/>
    </row>
    <row r="24" ht="27" customHeight="1">
      <c r="A24" s="148"/>
      <c r="B24" s="149"/>
      <c r="C24" s="150"/>
      <c r="D24" s="127"/>
      <c r="E24" s="150"/>
      <c r="F24" s="127"/>
      <c r="G24" s="150"/>
      <c r="H24" s="128"/>
      <c r="I24" s="128"/>
      <c r="J24" s="151" t="s">
        <v>138</v>
      </c>
    </row>
  </sheetData>
  <mergeCells>
    <mergeCell ref="B1:D1"/>
    <mergeCell ref="E1:J1"/>
    <mergeCell ref="I2:J2"/>
    <mergeCell ref="F3:G3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B11:C11"/>
    <mergeCell ref="B12:C12"/>
    <mergeCell ref="B13:C13"/>
    <mergeCell ref="B14:C14"/>
    <mergeCell ref="G14"/>
    <mergeCell ref="B15:C15"/>
    <mergeCell ref="B16:C16"/>
    <mergeCell ref="G16"/>
    <mergeCell ref="B17:C17"/>
    <mergeCell ref="B18:C18"/>
    <mergeCell ref="B19:C19"/>
    <mergeCell ref="B20:C20"/>
    <mergeCell ref="B21:C21"/>
    <mergeCell ref="B22:C22"/>
    <mergeCell ref="G22"/>
    <mergeCell ref="B23:C23"/>
    <mergeCell ref="G23"/>
  </mergeCells>
  <printOptions horizontalCentered="1"/>
  <pageMargins left="1.18110236220472" right="1.18110236220472" top="0.393700787401575" bottom="0.393700787401575" header="0.51181" footer="0.51181"/>
  <pageSetup paperSize="9" scale="80" pageOrder="overThenDown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0"/>
  <sheetViews>
    <sheetView showGridLines="0" topLeftCell="A1" zoomScaleNormal="100" zoomScalePageLayoutView="60" workbookViewId="0">
      <pane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7.7333333333333" style="16"/>
    <col min="3" max="3" width="33.3490196078431" style="16"/>
    <col min="4" max="4" width="22.3058823529412" style="16"/>
    <col min="5" max="5" width="22.3058823529412" style="16"/>
    <col min="6" max="6" width="22.3058823529412" style="16"/>
    <col min="7" max="7" width="22.3058823529412" style="16"/>
    <col min="8" max="8" width="22.3058823529412" style="16"/>
    <col min="9" max="9" width="11.6" style="16"/>
    <col min="10" max="10" width="12.4901960784314" style="16"/>
  </cols>
  <sheetData>
    <row r="1" ht="39" customHeight="1">
      <c r="A1" s="73" t="s">
        <v>0</v>
      </c>
      <c r="B1" s="1386"/>
      <c r="C1" s="1387"/>
      <c r="D1" s="1388"/>
      <c r="E1" s="1389" t="s">
        <v>139</v>
      </c>
      <c r="F1" s="1390"/>
      <c r="G1" s="1391"/>
      <c r="H1" s="1392"/>
      <c r="I1" s="1393"/>
      <c r="J1" s="1394"/>
    </row>
    <row r="2" ht="19.8" customHeight="1">
      <c r="A2" s="1395"/>
      <c r="B2" s="1396"/>
      <c r="C2" s="1397"/>
      <c r="D2" s="1398"/>
      <c r="E2" s="1399"/>
      <c r="F2" s="1400"/>
      <c r="G2" s="1401"/>
      <c r="H2" s="1402"/>
      <c r="I2" s="1403" t="s">
        <v>140</v>
      </c>
      <c r="J2" s="1404"/>
    </row>
    <row r="3" ht="22.2" customHeight="1">
      <c r="A3" s="1405"/>
      <c r="B3" s="1406" t="s">
        <v>47</v>
      </c>
      <c r="C3" s="1407" t="s">
        <v>48</v>
      </c>
      <c r="D3" s="1408"/>
      <c r="E3" s="1409"/>
      <c r="F3" s="166" t="s">
        <v>0</v>
      </c>
      <c r="G3" s="1410"/>
      <c r="H3" s="1411"/>
      <c r="I3" s="1412"/>
      <c r="J3" s="1413" t="s">
        <v>141</v>
      </c>
    </row>
    <row r="4" ht="41.4" customHeight="1">
      <c r="A4" s="1414"/>
      <c r="B4" s="1415" t="s">
        <v>50</v>
      </c>
      <c r="C4" s="1416"/>
      <c r="D4" s="1417" t="s">
        <v>51</v>
      </c>
      <c r="E4" s="1418" t="s">
        <v>52</v>
      </c>
      <c r="F4" s="1419" t="s">
        <v>53</v>
      </c>
      <c r="G4" s="1420" t="s">
        <v>54</v>
      </c>
      <c r="H4" s="1421" t="s">
        <v>55</v>
      </c>
      <c r="I4" s="1422" t="s">
        <v>56</v>
      </c>
      <c r="J4" s="1423" t="s">
        <v>57</v>
      </c>
    </row>
    <row r="5" ht="27" customHeight="1">
      <c r="A5" s="1424"/>
      <c r="B5" s="1425" t="s">
        <v>58</v>
      </c>
      <c r="C5" s="1426"/>
      <c r="D5" s="730">
        <v>0</v>
      </c>
      <c r="E5" s="730">
        <v>0</v>
      </c>
      <c r="F5" s="730">
        <v>0</v>
      </c>
      <c r="G5" s="730">
        <f>E5</f>
        <v>0</v>
      </c>
      <c r="H5" s="730">
        <v>0</v>
      </c>
      <c r="I5" s="731">
        <f>IF(E5=0,0,ROUND(G5,2)/ROUND(E5,2))</f>
        <v>0</v>
      </c>
      <c r="J5" s="731"/>
    </row>
    <row r="6" ht="27" customHeight="1">
      <c r="A6" s="1427"/>
      <c r="B6" s="1428" t="s">
        <v>81</v>
      </c>
      <c r="C6" s="1429"/>
      <c r="D6" s="730">
        <v>0</v>
      </c>
      <c r="E6" s="730">
        <v>0</v>
      </c>
      <c r="F6" s="730">
        <v>0</v>
      </c>
      <c r="G6" s="730">
        <f>G7+G13+G14</f>
        <v>0</v>
      </c>
      <c r="H6" s="730">
        <v>0</v>
      </c>
      <c r="I6" s="731">
        <f>IF(E6=0,0,ROUND(G6,2)/ROUND(E6,2))</f>
        <v>0</v>
      </c>
      <c r="J6" s="731"/>
    </row>
    <row r="7" ht="27" customHeight="1">
      <c r="A7" s="1430"/>
      <c r="B7" s="1431" t="s">
        <v>82</v>
      </c>
      <c r="C7" s="1432"/>
      <c r="D7" s="730">
        <v>0</v>
      </c>
      <c r="E7" s="730">
        <v>0</v>
      </c>
      <c r="F7" s="730">
        <v>0</v>
      </c>
      <c r="G7" s="730">
        <f>SUM(G8:G12)</f>
        <v>0</v>
      </c>
      <c r="H7" s="730">
        <v>0</v>
      </c>
      <c r="I7" s="731">
        <f>IF(E7=0,0,ROUND(G7,2)/ROUND(E7,2))</f>
        <v>0</v>
      </c>
      <c r="J7" s="731"/>
    </row>
    <row r="8" ht="27" customHeight="1">
      <c r="A8" s="1433"/>
      <c r="B8" s="1434" t="s">
        <v>142</v>
      </c>
      <c r="C8" s="1435"/>
      <c r="D8" s="730">
        <v>0</v>
      </c>
      <c r="E8" s="730">
        <v>0</v>
      </c>
      <c r="F8" s="730">
        <v>0</v>
      </c>
      <c r="G8" s="1436">
        <v>0</v>
      </c>
      <c r="H8" s="730">
        <v>0</v>
      </c>
      <c r="I8" s="731">
        <f>IF(E8=0,0,ROUND(G8,2)/ROUND(E8,2))</f>
        <v>0</v>
      </c>
      <c r="J8" s="731"/>
    </row>
    <row r="9" ht="27" customHeight="1">
      <c r="A9" s="1437"/>
      <c r="B9" s="1438" t="s">
        <v>61</v>
      </c>
      <c r="C9" s="1439"/>
      <c r="D9" s="730">
        <v>0</v>
      </c>
      <c r="E9" s="730">
        <v>0</v>
      </c>
      <c r="F9" s="730">
        <v>0</v>
      </c>
      <c r="G9" s="1440">
        <v>0</v>
      </c>
      <c r="H9" s="730">
        <v>0</v>
      </c>
      <c r="I9" s="731">
        <f>IF(E9=0,0,ROUND(G9,2)/ROUND(E9,2))</f>
        <v>0</v>
      </c>
      <c r="J9" s="731"/>
    </row>
    <row r="10" ht="27" customHeight="1">
      <c r="A10" s="1441"/>
      <c r="B10" s="1442" t="s">
        <v>62</v>
      </c>
      <c r="C10" s="1443"/>
      <c r="D10" s="730">
        <v>0</v>
      </c>
      <c r="E10" s="730">
        <v>0</v>
      </c>
      <c r="F10" s="730">
        <v>0</v>
      </c>
      <c r="G10" s="1444">
        <v>0</v>
      </c>
      <c r="H10" s="730">
        <v>0</v>
      </c>
      <c r="I10" s="731">
        <f>IF(E10=0,0,ROUND(G10,2)/ROUND(E10,2))</f>
        <v>0</v>
      </c>
      <c r="J10" s="731"/>
    </row>
    <row r="11" ht="27" customHeight="1">
      <c r="A11" s="1445"/>
      <c r="B11" s="1446" t="s">
        <v>122</v>
      </c>
      <c r="C11" s="1447"/>
      <c r="D11" s="730">
        <v>0</v>
      </c>
      <c r="E11" s="730">
        <v>0</v>
      </c>
      <c r="F11" s="730">
        <v>0</v>
      </c>
      <c r="G11" s="1448">
        <v>0</v>
      </c>
      <c r="H11" s="730">
        <v>0</v>
      </c>
      <c r="I11" s="731">
        <f>IF(E11=0,0,ROUND(G11,2)/ROUND(E11,2))</f>
        <v>0</v>
      </c>
      <c r="J11" s="731"/>
    </row>
    <row r="12" ht="27" customHeight="1">
      <c r="A12" s="1449"/>
      <c r="B12" s="1450" t="s">
        <v>123</v>
      </c>
      <c r="C12" s="1451"/>
      <c r="D12" s="730">
        <v>0</v>
      </c>
      <c r="E12" s="730">
        <v>0</v>
      </c>
      <c r="F12" s="730">
        <v>0</v>
      </c>
      <c r="G12" s="1452">
        <v>0</v>
      </c>
      <c r="H12" s="730">
        <v>0</v>
      </c>
      <c r="I12" s="731">
        <f>IF(E12=0,0,ROUND(G12,2)/ROUND(E12,2))</f>
        <v>0</v>
      </c>
      <c r="J12" s="731"/>
    </row>
    <row r="13" ht="27" customHeight="1">
      <c r="A13" s="1453"/>
      <c r="B13" s="1454" t="s">
        <v>84</v>
      </c>
      <c r="C13" s="1455"/>
      <c r="D13" s="730">
        <v>0</v>
      </c>
      <c r="E13" s="730">
        <v>0</v>
      </c>
      <c r="F13" s="730">
        <v>0</v>
      </c>
      <c r="G13" s="1456">
        <v>0</v>
      </c>
      <c r="H13" s="730">
        <v>0</v>
      </c>
      <c r="I13" s="731">
        <f>IF(E13=0,0,ROUND(G13,2)/ROUND(E13,2))</f>
        <v>0</v>
      </c>
      <c r="J13" s="731"/>
    </row>
    <row r="14" ht="27" customHeight="1">
      <c r="A14" s="1457"/>
      <c r="B14" s="1458" t="s">
        <v>86</v>
      </c>
      <c r="C14" s="1459"/>
      <c r="D14" s="730">
        <v>0</v>
      </c>
      <c r="E14" s="730">
        <v>0</v>
      </c>
      <c r="F14" s="730">
        <v>0</v>
      </c>
      <c r="G14" s="1460">
        <v>0</v>
      </c>
      <c r="H14" s="730">
        <v>0</v>
      </c>
      <c r="I14" s="731">
        <f>IF(E14=0,0,ROUND(G14,2)/ROUND(E14,2))</f>
        <v>0</v>
      </c>
      <c r="J14" s="731"/>
    </row>
    <row r="15" ht="27" customHeight="1">
      <c r="A15" s="1461"/>
      <c r="B15" s="1462" t="s">
        <v>88</v>
      </c>
      <c r="C15" s="1463"/>
      <c r="D15" s="730">
        <v>0</v>
      </c>
      <c r="E15" s="730">
        <v>0</v>
      </c>
      <c r="F15" s="730">
        <v>0</v>
      </c>
      <c r="G15" s="730">
        <f>G16+G26+G27</f>
        <v>0</v>
      </c>
      <c r="H15" s="730">
        <v>0</v>
      </c>
      <c r="I15" s="731">
        <f>IF(E15=0,0,ROUND(G15,2)/ROUND(E15,2))</f>
        <v>0</v>
      </c>
      <c r="J15" s="731"/>
    </row>
    <row r="16" ht="27" customHeight="1">
      <c r="A16" s="1464"/>
      <c r="B16" s="1465" t="s">
        <v>89</v>
      </c>
      <c r="C16" s="1466"/>
      <c r="D16" s="730">
        <v>0</v>
      </c>
      <c r="E16" s="730">
        <v>0</v>
      </c>
      <c r="F16" s="730">
        <v>0</v>
      </c>
      <c r="G16" s="730">
        <f>SUM(G17:G25)</f>
        <v>0</v>
      </c>
      <c r="H16" s="730">
        <v>0</v>
      </c>
      <c r="I16" s="731">
        <f>IF(E16=0,0,ROUND(G16,2)/ROUND(E16,2))</f>
        <v>0</v>
      </c>
      <c r="J16" s="731"/>
    </row>
    <row r="17" ht="27" customHeight="1">
      <c r="A17" s="1467"/>
      <c r="B17" s="1468" t="s">
        <v>143</v>
      </c>
      <c r="C17" s="1469"/>
      <c r="D17" s="730">
        <v>0</v>
      </c>
      <c r="E17" s="730">
        <v>0</v>
      </c>
      <c r="F17" s="730">
        <v>0</v>
      </c>
      <c r="G17" s="1470">
        <v>0</v>
      </c>
      <c r="H17" s="730">
        <v>0</v>
      </c>
      <c r="I17" s="731">
        <f>IF(E17=0,0,ROUND(G17,2)/ROUND(E17,2))</f>
        <v>0</v>
      </c>
      <c r="J17" s="731"/>
    </row>
    <row r="18" ht="27" customHeight="1">
      <c r="A18" s="1471"/>
      <c r="B18" s="1472" t="s">
        <v>144</v>
      </c>
      <c r="C18" s="1473"/>
      <c r="D18" s="730">
        <v>0</v>
      </c>
      <c r="E18" s="730">
        <v>0</v>
      </c>
      <c r="F18" s="730">
        <v>0</v>
      </c>
      <c r="G18" s="1474">
        <v>0</v>
      </c>
      <c r="H18" s="730">
        <v>0</v>
      </c>
      <c r="I18" s="731">
        <f>IF(E18=0,0,ROUND(G18,2)/ROUND(E18,2))</f>
        <v>0</v>
      </c>
      <c r="J18" s="731"/>
    </row>
    <row r="19" ht="27" customHeight="1">
      <c r="A19" s="1475"/>
      <c r="B19" s="1476" t="s">
        <v>92</v>
      </c>
      <c r="C19" s="1477"/>
      <c r="D19" s="730">
        <v>0</v>
      </c>
      <c r="E19" s="730">
        <v>0</v>
      </c>
      <c r="F19" s="730">
        <v>0</v>
      </c>
      <c r="G19" s="1478">
        <v>0</v>
      </c>
      <c r="H19" s="730">
        <v>0</v>
      </c>
      <c r="I19" s="731">
        <f>IF(E19=0,0,ROUND(G19,2)/ROUND(E19,2))</f>
        <v>0</v>
      </c>
      <c r="J19" s="731"/>
    </row>
    <row r="20" ht="27" customHeight="1">
      <c r="A20" s="1479"/>
      <c r="B20" s="1480" t="s">
        <v>145</v>
      </c>
      <c r="C20" s="1481"/>
      <c r="D20" s="730">
        <v>0</v>
      </c>
      <c r="E20" s="730">
        <v>0</v>
      </c>
      <c r="F20" s="730">
        <v>0</v>
      </c>
      <c r="G20" s="1482">
        <v>0</v>
      </c>
      <c r="H20" s="730">
        <v>0</v>
      </c>
      <c r="I20" s="731">
        <f>IF(E20=0,0,ROUND(G20,2)/ROUND(E20,2))</f>
        <v>0</v>
      </c>
      <c r="J20" s="731"/>
    </row>
    <row r="21" ht="27" customHeight="1">
      <c r="A21" s="1483"/>
      <c r="B21" s="1484" t="s">
        <v>146</v>
      </c>
      <c r="C21" s="1485"/>
      <c r="D21" s="730">
        <v>0</v>
      </c>
      <c r="E21" s="730">
        <v>0</v>
      </c>
      <c r="F21" s="730">
        <v>0</v>
      </c>
      <c r="G21" s="1486">
        <v>0</v>
      </c>
      <c r="H21" s="730">
        <v>0</v>
      </c>
      <c r="I21" s="731">
        <f>IF(E21=0,0,ROUND(G21,2)/ROUND(E21,2))</f>
        <v>0</v>
      </c>
      <c r="J21" s="731"/>
    </row>
    <row r="22" ht="27" customHeight="1">
      <c r="A22" s="1487"/>
      <c r="B22" s="1488" t="s">
        <v>147</v>
      </c>
      <c r="C22" s="1489"/>
      <c r="D22" s="730">
        <v>0</v>
      </c>
      <c r="E22" s="730">
        <v>0</v>
      </c>
      <c r="F22" s="730">
        <v>0</v>
      </c>
      <c r="G22" s="1490">
        <v>0</v>
      </c>
      <c r="H22" s="730">
        <v>0</v>
      </c>
      <c r="I22" s="731">
        <f>IF(E22=0,0,ROUND(G22,2)/ROUND(E22,2))</f>
        <v>0</v>
      </c>
      <c r="J22" s="731"/>
    </row>
    <row r="23" ht="27" customHeight="1">
      <c r="A23" s="1491"/>
      <c r="B23" s="1492" t="s">
        <v>148</v>
      </c>
      <c r="C23" s="1493"/>
      <c r="D23" s="730">
        <v>0</v>
      </c>
      <c r="E23" s="730">
        <v>0</v>
      </c>
      <c r="F23" s="730">
        <v>0</v>
      </c>
      <c r="G23" s="1494">
        <v>0</v>
      </c>
      <c r="H23" s="730">
        <v>0</v>
      </c>
      <c r="I23" s="731">
        <f>IF(E23=0,0,ROUND(G23,2)/ROUND(E23,2))</f>
        <v>0</v>
      </c>
      <c r="J23" s="731"/>
    </row>
    <row r="24" ht="27" customHeight="1">
      <c r="A24" s="1495"/>
      <c r="B24" s="1496" t="s">
        <v>149</v>
      </c>
      <c r="C24" s="1497"/>
      <c r="D24" s="730">
        <v>0</v>
      </c>
      <c r="E24" s="730">
        <v>0</v>
      </c>
      <c r="F24" s="730">
        <v>0</v>
      </c>
      <c r="G24" s="1498">
        <v>0</v>
      </c>
      <c r="H24" s="730">
        <v>0</v>
      </c>
      <c r="I24" s="731">
        <f>IF(E24=0,0,ROUND(G24,2)/ROUND(E24,2))</f>
        <v>0</v>
      </c>
      <c r="J24" s="731"/>
    </row>
    <row r="25" ht="27" customHeight="1">
      <c r="A25" s="1499"/>
      <c r="B25" s="1500" t="s">
        <v>150</v>
      </c>
      <c r="C25" s="1501"/>
      <c r="D25" s="730">
        <v>0</v>
      </c>
      <c r="E25" s="730">
        <v>0</v>
      </c>
      <c r="F25" s="730">
        <v>0</v>
      </c>
      <c r="G25" s="1502">
        <v>0</v>
      </c>
      <c r="H25" s="730">
        <v>0</v>
      </c>
      <c r="I25" s="731">
        <f>IF(E25=0,0,ROUND(G25,2)/ROUND(E25,2))</f>
        <v>0</v>
      </c>
      <c r="J25" s="731"/>
    </row>
    <row r="26" ht="27" customHeight="1">
      <c r="A26" s="1503"/>
      <c r="B26" s="1504" t="s">
        <v>96</v>
      </c>
      <c r="C26" s="1505"/>
      <c r="D26" s="730">
        <v>0</v>
      </c>
      <c r="E26" s="730">
        <v>0</v>
      </c>
      <c r="F26" s="730">
        <v>0</v>
      </c>
      <c r="G26" s="1506">
        <v>0</v>
      </c>
      <c r="H26" s="730">
        <v>0</v>
      </c>
      <c r="I26" s="731">
        <f>IF(E26=0,0,ROUND(G26,2)/ROUND(E26,2))</f>
        <v>0</v>
      </c>
      <c r="J26" s="731"/>
    </row>
    <row r="27" ht="27" customHeight="1">
      <c r="A27" s="1507"/>
      <c r="B27" s="1508" t="s">
        <v>98</v>
      </c>
      <c r="C27" s="1509"/>
      <c r="D27" s="730">
        <v>0</v>
      </c>
      <c r="E27" s="730">
        <v>0</v>
      </c>
      <c r="F27" s="730">
        <v>0</v>
      </c>
      <c r="G27" s="1510">
        <v>0</v>
      </c>
      <c r="H27" s="730">
        <v>0</v>
      </c>
      <c r="I27" s="731">
        <f>IF(E27=0,0,ROUND(G27,2)/ROUND(E27,2))</f>
        <v>0</v>
      </c>
      <c r="J27" s="731"/>
    </row>
    <row r="28" ht="27" customHeight="1">
      <c r="A28" s="1511"/>
      <c r="B28" s="1512" t="s">
        <v>74</v>
      </c>
      <c r="C28" s="1513"/>
      <c r="D28" s="730">
        <v>0</v>
      </c>
      <c r="E28" s="730">
        <v>0</v>
      </c>
      <c r="F28" s="730">
        <f>F6-F15</f>
        <v>0</v>
      </c>
      <c r="G28" s="730">
        <f>G6-G15</f>
        <v>0</v>
      </c>
      <c r="H28" s="730">
        <v>0</v>
      </c>
      <c r="I28" s="731">
        <f>IF(E28=0,0,ROUND(G28,2)/ROUND(E28,2))</f>
        <v>0</v>
      </c>
      <c r="J28" s="731"/>
    </row>
    <row r="29" ht="27" customHeight="1">
      <c r="A29" s="1514"/>
      <c r="B29" s="1515" t="s">
        <v>75</v>
      </c>
      <c r="C29" s="1516"/>
      <c r="D29" s="730">
        <f>D5+D28</f>
        <v>0</v>
      </c>
      <c r="E29" s="730">
        <f>E5+E28</f>
        <v>0</v>
      </c>
      <c r="F29" s="730">
        <f>F5+F28</f>
        <v>0</v>
      </c>
      <c r="G29" s="730">
        <f>G5+G28</f>
        <v>0</v>
      </c>
      <c r="H29" s="730">
        <v>0</v>
      </c>
      <c r="I29" s="731">
        <f>IF(E29=0,0,ROUND(G29,2)/ROUND(E29,2))</f>
        <v>0</v>
      </c>
      <c r="J29" s="731"/>
    </row>
    <row r="30" ht="27" customHeight="1">
      <c r="A30" s="148"/>
      <c r="B30" s="149"/>
      <c r="C30" s="150"/>
      <c r="D30" s="150"/>
      <c r="E30" s="150"/>
      <c r="F30" s="150"/>
      <c r="G30" s="150"/>
      <c r="H30" s="150"/>
      <c r="I30" s="150"/>
      <c r="J30" s="1517" t="s">
        <v>151</v>
      </c>
    </row>
  </sheetData>
  <mergeCells>
    <mergeCell ref="A1:D1"/>
    <mergeCell ref="E1:I1"/>
    <mergeCell ref="I2:J2"/>
    <mergeCell ref="F3:G3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B11:C11"/>
    <mergeCell ref="B12:C12"/>
    <mergeCell ref="B13:C13"/>
    <mergeCell ref="B14:C14"/>
    <mergeCell ref="B15:C15"/>
    <mergeCell ref="G15"/>
    <mergeCell ref="B16:C16"/>
    <mergeCell ref="B17:C17"/>
    <mergeCell ref="G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G27"/>
    <mergeCell ref="B28:C28"/>
    <mergeCell ref="G28"/>
    <mergeCell ref="B29:C29"/>
  </mergeCells>
  <printOptions horizontalCentered="1"/>
  <pageMargins left="1.18110236220472" right="1.18110236220472" top="0.393700787401575" bottom="0.393700787401575" header="0.51181" footer="0.51181"/>
  <pageSetup paperSize="9" scale="70" pageOrder="overThenDown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40"/>
  <sheetViews>
    <sheetView topLeftCell="A1" zoomScaleNormal="100" zoomScalePageLayoutView="60" workbookViewId="0">
      <pane topLeftCell="D23" activePane="bottomRight" state="frozen"/>
      <selection activeCell="A1" sqref="A1"/>
    </sheetView>
  </sheetViews>
  <sheetFormatPr defaultColWidth="8" defaultRowHeight="14.25"/>
  <cols>
    <col min="1" max="1" width="25.3176470588235" style="16"/>
    <col min="2" max="2" width="21.1921568627451" style="16"/>
    <col min="3" max="3" width="6.80392156862745" style="16"/>
    <col min="4" max="4" width="20.9686274509804" style="16"/>
    <col min="5" max="5" width="22.8666666666667" style="16"/>
    <col min="6" max="6" width="20.9686274509804" style="16"/>
    <col min="7" max="7" width="22.3058823529412" style="16"/>
    <col min="8" max="8" width="16.3960784313725" style="16"/>
    <col min="9" max="9" width="15.3921568627451" style="16"/>
  </cols>
  <sheetData>
    <row r="1" ht="38.4" customHeight="1">
      <c r="A1" s="73" t="s">
        <v>0</v>
      </c>
      <c r="B1" s="1518"/>
      <c r="C1" s="1519" t="s">
        <v>152</v>
      </c>
      <c r="D1" s="1520"/>
      <c r="E1" s="1521"/>
      <c r="F1" s="1522"/>
      <c r="G1" s="1523"/>
      <c r="H1" s="1524"/>
      <c r="I1" s="1525"/>
    </row>
    <row r="2" ht="23.4" customHeight="1">
      <c r="A2" s="1526" t="s">
        <v>153</v>
      </c>
      <c r="B2" s="1527" t="s">
        <v>48</v>
      </c>
      <c r="C2" s="1528"/>
      <c r="D2" s="1529"/>
      <c r="E2" s="1530"/>
      <c r="F2" s="1531"/>
      <c r="G2" s="1532"/>
      <c r="H2" s="1533" t="s">
        <v>154</v>
      </c>
      <c r="I2" s="1534"/>
    </row>
    <row r="3" ht="41.4" customHeight="1">
      <c r="A3" s="1535" t="s">
        <v>155</v>
      </c>
      <c r="B3" s="1536"/>
      <c r="C3" s="1537" t="s">
        <v>156</v>
      </c>
      <c r="D3" s="1538" t="s">
        <v>51</v>
      </c>
      <c r="E3" s="1539" t="s">
        <v>52</v>
      </c>
      <c r="F3" s="1540" t="s">
        <v>157</v>
      </c>
      <c r="G3" s="1541" t="s">
        <v>158</v>
      </c>
      <c r="H3" s="1542" t="s">
        <v>159</v>
      </c>
      <c r="I3" s="1543" t="s">
        <v>160</v>
      </c>
    </row>
    <row r="4" ht="27" customHeight="1">
      <c r="A4" s="1544" t="s">
        <v>161</v>
      </c>
      <c r="B4" s="1545"/>
      <c r="C4" s="1546" t="s">
        <v>162</v>
      </c>
      <c r="D4" s="1547" t="s">
        <v>162</v>
      </c>
      <c r="E4" s="1548" t="s">
        <v>162</v>
      </c>
      <c r="F4" s="1549" t="s">
        <v>162</v>
      </c>
      <c r="G4" s="1550" t="s">
        <v>162</v>
      </c>
      <c r="H4" s="1551" t="s">
        <v>162</v>
      </c>
      <c r="I4" s="1552" t="s">
        <v>162</v>
      </c>
    </row>
    <row r="5" ht="27" customHeight="1">
      <c r="A5" s="1553" t="s">
        <v>163</v>
      </c>
      <c r="B5" s="1554"/>
      <c r="C5" s="1555" t="s">
        <v>164</v>
      </c>
      <c r="D5" s="1556">
        <v>0</v>
      </c>
      <c r="E5" s="1556">
        <v>0</v>
      </c>
      <c r="F5" s="1556">
        <f>F6+F8+F9</f>
        <v>0</v>
      </c>
      <c r="G5" s="1556">
        <v>0</v>
      </c>
      <c r="H5" s="1557">
        <f>IF(E5=0,0,ROUND(F5,2)/ROUND(E5,2))</f>
        <v>0</v>
      </c>
      <c r="I5" s="1557"/>
    </row>
    <row r="6" ht="27" customHeight="1">
      <c r="A6" s="1558" t="s">
        <v>165</v>
      </c>
      <c r="B6" s="1559"/>
      <c r="C6" s="1560" t="s">
        <v>164</v>
      </c>
      <c r="D6" s="1556">
        <v>0</v>
      </c>
      <c r="E6" s="1556">
        <v>0</v>
      </c>
      <c r="F6" s="1561">
        <v>0</v>
      </c>
      <c r="G6" s="1556">
        <v>0</v>
      </c>
      <c r="H6" s="1557">
        <f>IF(E6=0,0,ROUND(F6,2)/ROUND(E6,2))</f>
        <v>0</v>
      </c>
      <c r="I6" s="1557"/>
    </row>
    <row r="7" ht="27" customHeight="1">
      <c r="A7" s="1562" t="s">
        <v>166</v>
      </c>
      <c r="B7" s="1563"/>
      <c r="C7" s="1564" t="s">
        <v>164</v>
      </c>
      <c r="D7" s="1556">
        <v>0</v>
      </c>
      <c r="E7" s="1556">
        <v>0</v>
      </c>
      <c r="F7" s="1565">
        <v>0</v>
      </c>
      <c r="G7" s="1556">
        <v>0</v>
      </c>
      <c r="H7" s="1557">
        <f>IF(E7=0,0,ROUND(F7,2)/ROUND(E7,2))</f>
        <v>0</v>
      </c>
      <c r="I7" s="1557"/>
    </row>
    <row r="8" ht="27" customHeight="1">
      <c r="A8" s="1566" t="s">
        <v>167</v>
      </c>
      <c r="B8" s="1567"/>
      <c r="C8" s="1568" t="s">
        <v>164</v>
      </c>
      <c r="D8" s="1556">
        <v>0</v>
      </c>
      <c r="E8" s="1556">
        <v>0</v>
      </c>
      <c r="F8" s="1569">
        <v>0</v>
      </c>
      <c r="G8" s="1556">
        <v>0</v>
      </c>
      <c r="H8" s="1557">
        <f>IF(E8=0,0,ROUND(F8,2)/ROUND(E8,2))</f>
        <v>0</v>
      </c>
      <c r="I8" s="1557"/>
    </row>
    <row r="9" ht="27" customHeight="1">
      <c r="A9" s="1570" t="s">
        <v>168</v>
      </c>
      <c r="B9" s="1571"/>
      <c r="C9" s="1572" t="s">
        <v>164</v>
      </c>
      <c r="D9" s="1556">
        <v>0</v>
      </c>
      <c r="E9" s="1556">
        <v>0</v>
      </c>
      <c r="F9" s="1573">
        <v>0</v>
      </c>
      <c r="G9" s="1556">
        <v>0</v>
      </c>
      <c r="H9" s="1557">
        <f>IF(E9=0,0,ROUND(F9,2)/ROUND(E9,2))</f>
        <v>0</v>
      </c>
      <c r="I9" s="1557"/>
    </row>
    <row r="10" ht="27" customHeight="1">
      <c r="A10" s="1574" t="s">
        <v>169</v>
      </c>
      <c r="B10" s="1575"/>
      <c r="C10" s="1576" t="s">
        <v>164</v>
      </c>
      <c r="D10" s="1556">
        <v>0</v>
      </c>
      <c r="E10" s="1556">
        <v>0</v>
      </c>
      <c r="F10" s="1577">
        <v>0</v>
      </c>
      <c r="G10" s="1556">
        <v>0</v>
      </c>
      <c r="H10" s="1557">
        <f>IF(E10=0,0,ROUND(F10,2)/ROUND(E10,2))</f>
        <v>0</v>
      </c>
      <c r="I10" s="1578"/>
    </row>
    <row r="11" ht="27" customHeight="1">
      <c r="A11" s="1579" t="s">
        <v>170</v>
      </c>
      <c r="B11" s="1580"/>
      <c r="C11" s="1581" t="s">
        <v>164</v>
      </c>
      <c r="D11" s="1556">
        <v>0</v>
      </c>
      <c r="E11" s="1556">
        <v>0</v>
      </c>
      <c r="F11" s="1582">
        <v>0</v>
      </c>
      <c r="G11" s="1556">
        <v>0</v>
      </c>
      <c r="H11" s="1557">
        <f>IF(E11=0,0,ROUND(F11,2)/ROUND(E11,2))</f>
        <v>0</v>
      </c>
      <c r="I11" s="1578"/>
    </row>
    <row r="12" ht="27" customHeight="1">
      <c r="A12" s="1583" t="s">
        <v>171</v>
      </c>
      <c r="B12" s="1584"/>
      <c r="C12" s="1585" t="s">
        <v>164</v>
      </c>
      <c r="D12" s="1556">
        <v>0</v>
      </c>
      <c r="E12" s="1556">
        <v>0</v>
      </c>
      <c r="F12" s="1586">
        <v>0</v>
      </c>
      <c r="G12" s="1556">
        <v>0</v>
      </c>
      <c r="H12" s="1557">
        <f>IF(E12=0,0,ROUND(F12,2)/ROUND(E12,2))</f>
        <v>0</v>
      </c>
      <c r="I12" s="1557"/>
    </row>
    <row r="13" ht="27" customHeight="1">
      <c r="A13" s="1587" t="s">
        <v>172</v>
      </c>
      <c r="B13" s="1588"/>
      <c r="C13" s="1589" t="s">
        <v>164</v>
      </c>
      <c r="D13" s="1556">
        <v>0</v>
      </c>
      <c r="E13" s="1556">
        <v>0</v>
      </c>
      <c r="F13" s="1590">
        <v>0</v>
      </c>
      <c r="G13" s="1556">
        <v>0</v>
      </c>
      <c r="H13" s="1557">
        <f>IF(E13=0,0,ROUND(F13,2)/ROUND(E13,2))</f>
        <v>0</v>
      </c>
      <c r="I13" s="1557"/>
    </row>
    <row r="14" ht="27" customHeight="1">
      <c r="A14" s="1591" t="s">
        <v>173</v>
      </c>
      <c r="B14" s="1592"/>
      <c r="C14" s="1593" t="s">
        <v>80</v>
      </c>
      <c r="D14" s="1594">
        <v>0</v>
      </c>
      <c r="E14" s="1594">
        <v>0</v>
      </c>
      <c r="F14" s="1595">
        <v>0</v>
      </c>
      <c r="G14" s="1594">
        <v>0</v>
      </c>
      <c r="H14" s="1557">
        <f>IF(E14=0,0,ROUND(F14,2)/ROUND(E14,2))</f>
        <v>0</v>
      </c>
      <c r="I14" s="1557"/>
    </row>
    <row r="15" ht="27" customHeight="1">
      <c r="A15" s="1596" t="s">
        <v>174</v>
      </c>
      <c r="B15" s="1597"/>
      <c r="C15" s="1598" t="s">
        <v>80</v>
      </c>
      <c r="D15" s="1594">
        <v>0</v>
      </c>
      <c r="E15" s="1594">
        <v>0</v>
      </c>
      <c r="F15" s="1599">
        <v>0</v>
      </c>
      <c r="G15" s="1594">
        <v>0</v>
      </c>
      <c r="H15" s="1557">
        <f>IF(E15=0,0,ROUND(F15,2)/ROUND(E15,2))</f>
        <v>0</v>
      </c>
      <c r="I15" s="1557"/>
    </row>
    <row r="16" ht="27" customHeight="1">
      <c r="A16" s="1600" t="s">
        <v>175</v>
      </c>
      <c r="B16" s="1601"/>
      <c r="C16" s="1602" t="s">
        <v>176</v>
      </c>
      <c r="D16" s="1594">
        <v>0</v>
      </c>
      <c r="E16" s="1594">
        <v>0</v>
      </c>
      <c r="F16" s="1594">
        <f>IF(F14=0,0,(F19+F23)/F14*100)</f>
        <v>0</v>
      </c>
      <c r="G16" s="1594">
        <f>IF(G14=0,0,(G19+G23)/G14*100)</f>
        <v>0</v>
      </c>
      <c r="H16" s="1557">
        <f>IF(E16=0,0,ROUND(F16,2)/ROUND(E16,2))</f>
        <v>0</v>
      </c>
      <c r="I16" s="1557"/>
    </row>
    <row r="17" ht="27" customHeight="1">
      <c r="A17" s="1603" t="s">
        <v>177</v>
      </c>
      <c r="B17" s="1604"/>
      <c r="C17" s="1605" t="s">
        <v>178</v>
      </c>
      <c r="D17" s="1594">
        <v>0</v>
      </c>
      <c r="E17" s="1594">
        <v>0</v>
      </c>
      <c r="F17" s="1594">
        <f>IF(F12=0,0,F14/F12)</f>
        <v>0</v>
      </c>
      <c r="G17" s="1594">
        <f>IF(G12=0,0,G14/G12)</f>
        <v>0</v>
      </c>
      <c r="H17" s="1557">
        <f>IF(E17=0,0,ROUND(F17,2)/ROUND(E17,2))</f>
        <v>0</v>
      </c>
      <c r="I17" s="1557"/>
    </row>
    <row r="18" ht="27" customHeight="1">
      <c r="A18" s="1606" t="s">
        <v>179</v>
      </c>
      <c r="B18" s="1607"/>
      <c r="C18" s="1608" t="s">
        <v>162</v>
      </c>
      <c r="D18" s="1609" t="s">
        <v>162</v>
      </c>
      <c r="E18" s="1610" t="s">
        <v>162</v>
      </c>
      <c r="F18" s="1611" t="s">
        <v>162</v>
      </c>
      <c r="G18" s="1612" t="s">
        <v>162</v>
      </c>
      <c r="H18" s="1613" t="s">
        <v>162</v>
      </c>
      <c r="I18" s="1614" t="s">
        <v>162</v>
      </c>
    </row>
    <row r="19" ht="27" customHeight="1">
      <c r="A19" s="1615" t="s">
        <v>180</v>
      </c>
      <c r="B19" s="1616"/>
      <c r="C19" s="1617" t="s">
        <v>80</v>
      </c>
      <c r="D19" s="1594">
        <v>0</v>
      </c>
      <c r="E19" s="1594">
        <v>0</v>
      </c>
      <c r="F19" s="1618">
        <v>0</v>
      </c>
      <c r="G19" s="1594">
        <v>0</v>
      </c>
      <c r="H19" s="1557">
        <f>IF(E19=0,0,ROUND(F19,2)/ROUND(E19,2))</f>
        <v>0</v>
      </c>
      <c r="I19" s="1557"/>
    </row>
    <row r="20" ht="27" customHeight="1">
      <c r="A20" s="1619" t="s">
        <v>181</v>
      </c>
      <c r="B20" s="1620"/>
      <c r="C20" s="1621" t="s">
        <v>162</v>
      </c>
      <c r="D20" s="1622" t="s">
        <v>162</v>
      </c>
      <c r="E20" s="1623" t="s">
        <v>162</v>
      </c>
      <c r="F20" s="1624" t="s">
        <v>162</v>
      </c>
      <c r="G20" s="1625" t="s">
        <v>162</v>
      </c>
      <c r="H20" s="1626" t="s">
        <v>162</v>
      </c>
      <c r="I20" s="1627" t="s">
        <v>162</v>
      </c>
    </row>
    <row r="21" ht="27" customHeight="1">
      <c r="A21" s="1628" t="s">
        <v>182</v>
      </c>
      <c r="B21" s="1629"/>
      <c r="C21" s="1630" t="s">
        <v>80</v>
      </c>
      <c r="D21" s="1594">
        <v>0</v>
      </c>
      <c r="E21" s="1594">
        <v>0</v>
      </c>
      <c r="F21" s="1631">
        <v>0</v>
      </c>
      <c r="G21" s="1594">
        <v>0</v>
      </c>
      <c r="H21" s="1557">
        <f>IF(E21=0,0,ROUND(F21,2)/ROUND(E21,2))</f>
        <v>0</v>
      </c>
      <c r="I21" s="1557"/>
    </row>
    <row r="22" ht="27" customHeight="1">
      <c r="A22" s="1632" t="s">
        <v>183</v>
      </c>
      <c r="B22" s="1633"/>
      <c r="C22" s="1634" t="s">
        <v>80</v>
      </c>
      <c r="D22" s="1594">
        <v>0</v>
      </c>
      <c r="E22" s="1594">
        <v>0</v>
      </c>
      <c r="F22" s="1635">
        <v>0</v>
      </c>
      <c r="G22" s="1594">
        <v>0</v>
      </c>
      <c r="H22" s="1557">
        <f>IF(E22=0,0,ROUND(F22,2)/ROUND(E22,2))</f>
        <v>0</v>
      </c>
      <c r="I22" s="1557"/>
    </row>
    <row r="23" ht="27" customHeight="1">
      <c r="A23" s="1636" t="s">
        <v>184</v>
      </c>
      <c r="B23" s="1637"/>
      <c r="C23" s="1638" t="s">
        <v>80</v>
      </c>
      <c r="D23" s="1594">
        <v>0</v>
      </c>
      <c r="E23" s="1594">
        <v>0</v>
      </c>
      <c r="F23" s="1639">
        <v>0</v>
      </c>
      <c r="G23" s="1594">
        <v>0</v>
      </c>
      <c r="H23" s="1557">
        <f>IF(E23=0,0,ROUND(F23,2)/ROUND(E23,2))</f>
        <v>0</v>
      </c>
      <c r="I23" s="1557"/>
    </row>
    <row r="24" ht="27" customHeight="1">
      <c r="A24" s="1640" t="s">
        <v>185</v>
      </c>
      <c r="B24" s="1641"/>
      <c r="C24" s="1642" t="s">
        <v>80</v>
      </c>
      <c r="D24" s="1594">
        <v>0</v>
      </c>
      <c r="E24" s="1594">
        <v>0</v>
      </c>
      <c r="F24" s="1643">
        <v>0</v>
      </c>
      <c r="G24" s="1594">
        <v>0</v>
      </c>
      <c r="H24" s="1557">
        <f>IF(E24=0,0,ROUND(F24,2)/ROUND(E24,2))</f>
        <v>0</v>
      </c>
      <c r="I24" s="1557"/>
    </row>
    <row r="25" ht="27" customHeight="1">
      <c r="A25" s="1644" t="s">
        <v>186</v>
      </c>
      <c r="B25" s="1645"/>
      <c r="C25" s="1646" t="s">
        <v>80</v>
      </c>
      <c r="D25" s="1594">
        <v>0</v>
      </c>
      <c r="E25" s="1594">
        <v>0</v>
      </c>
      <c r="F25" s="1647">
        <v>0</v>
      </c>
      <c r="G25" s="1594">
        <v>0</v>
      </c>
      <c r="H25" s="1557">
        <f>IF(E25=0,0,ROUND(F25,2)/ROUND(E25,2))</f>
        <v>0</v>
      </c>
      <c r="I25" s="1557"/>
    </row>
    <row r="26" ht="27" customHeight="1">
      <c r="A26" s="1648" t="s">
        <v>187</v>
      </c>
      <c r="B26" s="1649"/>
      <c r="C26" s="1650" t="s">
        <v>80</v>
      </c>
      <c r="D26" s="1594">
        <v>0</v>
      </c>
      <c r="E26" s="1594">
        <v>0</v>
      </c>
      <c r="F26" s="1651">
        <v>0</v>
      </c>
      <c r="G26" s="1594">
        <v>0</v>
      </c>
      <c r="H26" s="1557">
        <f>IF(E26=0,0,ROUND(F26,2)/ROUND(E26,2))</f>
        <v>0</v>
      </c>
      <c r="I26" s="1557"/>
    </row>
    <row r="27" ht="27" customHeight="1">
      <c r="A27" s="1652" t="s">
        <v>188</v>
      </c>
      <c r="B27" s="1653"/>
      <c r="C27" s="1654" t="s">
        <v>162</v>
      </c>
      <c r="D27" s="1655" t="s">
        <v>162</v>
      </c>
      <c r="E27" s="1656" t="s">
        <v>162</v>
      </c>
      <c r="F27" s="1657" t="s">
        <v>162</v>
      </c>
      <c r="G27" s="1658" t="s">
        <v>162</v>
      </c>
      <c r="H27" s="1659" t="s">
        <v>162</v>
      </c>
      <c r="I27" s="1660" t="s">
        <v>162</v>
      </c>
    </row>
    <row r="28" ht="27" customHeight="1">
      <c r="A28" s="1661" t="s">
        <v>189</v>
      </c>
      <c r="B28" s="1662"/>
      <c r="C28" s="1663" t="s">
        <v>164</v>
      </c>
      <c r="D28" s="1664">
        <v>164820</v>
      </c>
      <c r="E28" s="1664">
        <v>164820</v>
      </c>
      <c r="F28" s="1665">
        <v>164747</v>
      </c>
      <c r="G28" s="1666">
        <v>169760</v>
      </c>
      <c r="H28" s="1667">
        <f>IF(E28=0,0,ROUND(F28,2)/ROUND(E28,2))</f>
        <v>0.999557092585851</v>
      </c>
      <c r="I28" s="1667"/>
    </row>
    <row r="29" ht="27" customHeight="1">
      <c r="A29" s="1668" t="s">
        <v>190</v>
      </c>
      <c r="B29" s="1669"/>
      <c r="C29" s="1670" t="s">
        <v>164</v>
      </c>
      <c r="D29" s="1671">
        <v>96455</v>
      </c>
      <c r="E29" s="1671">
        <v>96455</v>
      </c>
      <c r="F29" s="1672">
        <v>17943</v>
      </c>
      <c r="G29" s="1671">
        <v>8099</v>
      </c>
      <c r="H29" s="1673">
        <f>IF(E29=0,0,ROUND(F29,2)/ROUND(E29,2))</f>
        <v>0.186024571043492</v>
      </c>
      <c r="I29" s="1673"/>
    </row>
    <row r="30" ht="27" customHeight="1">
      <c r="A30" s="1674" t="s">
        <v>191</v>
      </c>
      <c r="B30" s="1675"/>
      <c r="C30" s="1676" t="s">
        <v>164</v>
      </c>
      <c r="D30" s="1677">
        <v>82952</v>
      </c>
      <c r="E30" s="1677">
        <v>82952</v>
      </c>
      <c r="F30" s="1678">
        <v>79787</v>
      </c>
      <c r="G30" s="1677">
        <v>76162</v>
      </c>
      <c r="H30" s="1679">
        <f>IF(E30=0,0,ROUND(F30,2)/ROUND(E30,2))</f>
        <v>0.961845404571318</v>
      </c>
      <c r="I30" s="1679"/>
    </row>
    <row r="31" ht="27" customHeight="1">
      <c r="A31" s="1680" t="s">
        <v>192</v>
      </c>
      <c r="B31" s="1681"/>
      <c r="C31" s="1682" t="s">
        <v>162</v>
      </c>
      <c r="D31" s="1683" t="s">
        <v>162</v>
      </c>
      <c r="E31" s="1684" t="s">
        <v>162</v>
      </c>
      <c r="F31" s="1685" t="s">
        <v>162</v>
      </c>
      <c r="G31" s="1686" t="s">
        <v>162</v>
      </c>
      <c r="H31" s="1687" t="s">
        <v>162</v>
      </c>
      <c r="I31" s="1688" t="s">
        <v>162</v>
      </c>
    </row>
    <row r="32" ht="27" customHeight="1">
      <c r="A32" s="1689" t="s">
        <v>193</v>
      </c>
      <c r="B32" s="1690"/>
      <c r="C32" s="1691" t="s">
        <v>164</v>
      </c>
      <c r="D32" s="1556">
        <v>15543</v>
      </c>
      <c r="E32" s="1556">
        <v>15543</v>
      </c>
      <c r="F32" s="1556">
        <f>F33+F34</f>
        <v>15409</v>
      </c>
      <c r="G32" s="1556">
        <v>15023</v>
      </c>
      <c r="H32" s="1557">
        <f>IF(E32=0,0,ROUND(F32,2)/ROUND(E32,2))</f>
        <v>0.991378755709966</v>
      </c>
      <c r="I32" s="1557"/>
    </row>
    <row r="33" ht="27" customHeight="1">
      <c r="A33" s="1692" t="s">
        <v>194</v>
      </c>
      <c r="B33" s="1693"/>
      <c r="C33" s="1694" t="s">
        <v>164</v>
      </c>
      <c r="D33" s="1556">
        <v>8988</v>
      </c>
      <c r="E33" s="1556">
        <v>8988</v>
      </c>
      <c r="F33" s="1695">
        <v>8966</v>
      </c>
      <c r="G33" s="1556">
        <v>8866</v>
      </c>
      <c r="H33" s="1557">
        <f>IF(E33=0,0,ROUND(F33,2)/ROUND(E33,2))</f>
        <v>0.997552291944815</v>
      </c>
      <c r="I33" s="1557"/>
    </row>
    <row r="34" ht="27" customHeight="1">
      <c r="A34" s="1696" t="s">
        <v>195</v>
      </c>
      <c r="B34" s="1697"/>
      <c r="C34" s="1698" t="s">
        <v>164</v>
      </c>
      <c r="D34" s="1556">
        <v>6555</v>
      </c>
      <c r="E34" s="1556">
        <v>6555</v>
      </c>
      <c r="F34" s="1699">
        <v>6443</v>
      </c>
      <c r="G34" s="1556">
        <v>6157</v>
      </c>
      <c r="H34" s="1557">
        <f>IF(E34=0,0,ROUND(F34,2)/ROUND(E34,2))</f>
        <v>0.982913806254767</v>
      </c>
      <c r="I34" s="1557"/>
    </row>
    <row r="35" ht="27" customHeight="1">
      <c r="A35" s="1700" t="s">
        <v>196</v>
      </c>
      <c r="B35" s="1701"/>
      <c r="C35" s="1702" t="s">
        <v>164</v>
      </c>
      <c r="D35" s="1556">
        <v>8666</v>
      </c>
      <c r="E35" s="1556">
        <v>8666</v>
      </c>
      <c r="F35" s="1703">
        <v>8702</v>
      </c>
      <c r="G35" s="1556">
        <v>8634</v>
      </c>
      <c r="H35" s="1557">
        <f>IF(E35=0,0,ROUND(F35,2)/ROUND(E35,2))</f>
        <v>1.00415416570505</v>
      </c>
      <c r="I35" s="1557"/>
    </row>
    <row r="36" ht="27" customHeight="1">
      <c r="A36" s="1704" t="s">
        <v>197</v>
      </c>
      <c r="B36" s="1705"/>
      <c r="C36" s="1706" t="s">
        <v>80</v>
      </c>
      <c r="D36" s="1594">
        <v>817611039.24</v>
      </c>
      <c r="E36" s="1594">
        <v>817611039.24</v>
      </c>
      <c r="F36" s="1707">
        <v>406339672.21</v>
      </c>
      <c r="G36" s="1594">
        <v>427641302.33</v>
      </c>
      <c r="H36" s="1557">
        <f>IF(E36=0,0,ROUND(F36,2)/ROUND(E36,2))</f>
        <v>0.49698408253845</v>
      </c>
      <c r="I36" s="1557"/>
    </row>
    <row r="37" ht="27" customHeight="1">
      <c r="A37" s="1708" t="s">
        <v>198</v>
      </c>
      <c r="B37" s="1709"/>
      <c r="C37" s="1710" t="s">
        <v>176</v>
      </c>
      <c r="D37" s="1594">
        <v>24</v>
      </c>
      <c r="E37" s="1594">
        <v>24</v>
      </c>
      <c r="F37" s="1594">
        <v>24</v>
      </c>
      <c r="G37" s="1594">
        <v>24.09</v>
      </c>
      <c r="H37" s="1557">
        <f>IF(E37=0,0,ROUND(F37,2)/ROUND(E37,2))</f>
        <v>1</v>
      </c>
      <c r="I37" s="1557"/>
    </row>
    <row r="38" ht="27" customHeight="1">
      <c r="A38" s="1711" t="s">
        <v>199</v>
      </c>
      <c r="B38" s="1712"/>
      <c r="C38" s="1713" t="s">
        <v>178</v>
      </c>
      <c r="D38" s="1594">
        <v>94346.99</v>
      </c>
      <c r="E38" s="1594">
        <v>94346.99</v>
      </c>
      <c r="F38" s="1594">
        <f>IF(F35=0,0,F36/F35)</f>
        <v>46694.9749724201</v>
      </c>
      <c r="G38" s="1594">
        <f>IF(G35=0,0,G36/G35)</f>
        <v>49529.9168786194</v>
      </c>
      <c r="H38" s="1557">
        <f>IF(E38=0,0,ROUND(F38,2)/ROUND(E38,2))</f>
        <v>0.49492803109034</v>
      </c>
      <c r="I38" s="1557"/>
    </row>
    <row r="39" ht="27" customHeight="1">
      <c r="A39" s="1714" t="s">
        <v>200</v>
      </c>
      <c r="B39" s="1715"/>
      <c r="C39" s="1716" t="s">
        <v>178</v>
      </c>
      <c r="D39" s="1594">
        <v>84930</v>
      </c>
      <c r="E39" s="1594">
        <v>84930</v>
      </c>
      <c r="F39" s="1717">
        <v>84930</v>
      </c>
      <c r="G39" s="1594">
        <v>75600</v>
      </c>
      <c r="H39" s="1557">
        <f>IF(E39=0,0,ROUND(F39,2)/ROUND(E39,2))</f>
        <v>1</v>
      </c>
      <c r="I39" s="1557"/>
    </row>
    <row r="40" ht="27" customHeight="1">
      <c r="A40" s="216"/>
      <c r="B40" s="217"/>
      <c r="C40" s="58"/>
      <c r="D40" s="58"/>
      <c r="E40" s="58"/>
      <c r="F40" s="58"/>
      <c r="G40" s="58"/>
      <c r="H40" s="218"/>
      <c r="I40" s="111" t="s">
        <v>201</v>
      </c>
    </row>
  </sheetData>
  <mergeCells>
    <mergeCell ref="A1:B1"/>
    <mergeCell ref="C1:I1"/>
    <mergeCell ref="H2:I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</mergeCells>
  <printOptions horizontalCentered="1"/>
  <pageMargins left="1.18110236220472" right="1.18110236220472" top="1.18110236220472" bottom="1.18110236220472" header="0.51181" footer="0.51181"/>
  <pageSetup paperSize="9" scale="70" pageOrder="overThenDown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7"/>
  <sheetViews>
    <sheetView topLeftCell="A1" zoomScaleNormal="100" zoomScalePageLayoutView="60" workbookViewId="0">
      <pane topLeftCell="D23" activePane="bottomRight" state="frozen"/>
      <selection activeCell="A1" sqref="A1"/>
    </sheetView>
  </sheetViews>
  <sheetFormatPr defaultColWidth="8" defaultRowHeight="14.25"/>
  <cols>
    <col min="1" max="1" width="16.5058823529412" style="16"/>
    <col min="2" max="2" width="31.0078431372549" style="16"/>
    <col min="3" max="3" width="10.5960784313725" style="16"/>
    <col min="4" max="4" width="20.9686274509804" style="16"/>
    <col min="5" max="5" width="22.1960784313725" style="16"/>
    <col min="6" max="6" width="20.9686274509804" style="16"/>
    <col min="7" max="7" width="20.9686274509804" style="16"/>
    <col min="8" max="8" width="16.2823529411765" style="16"/>
    <col min="9" max="9" width="15.3921568627451" style="16"/>
  </cols>
  <sheetData>
    <row r="1" ht="39" customHeight="1">
      <c r="A1" s="73" t="s">
        <v>0</v>
      </c>
      <c r="B1" s="1718"/>
      <c r="C1" s="1719" t="s">
        <v>202</v>
      </c>
      <c r="D1" s="1720"/>
      <c r="E1" s="1721"/>
      <c r="F1" s="1722"/>
      <c r="G1" s="1723"/>
      <c r="H1" s="1724"/>
      <c r="I1" s="1725"/>
    </row>
    <row r="2" ht="24" customHeight="1">
      <c r="A2" s="1726" t="s">
        <v>153</v>
      </c>
      <c r="B2" s="1727" t="s">
        <v>48</v>
      </c>
      <c r="C2" s="1728"/>
      <c r="D2" s="1729"/>
      <c r="E2" s="1730"/>
      <c r="F2" s="1731"/>
      <c r="G2" s="1732"/>
      <c r="H2" s="1733" t="s">
        <v>203</v>
      </c>
      <c r="I2" s="1734"/>
    </row>
    <row r="3" ht="41.4" customHeight="1">
      <c r="A3" s="1735" t="s">
        <v>204</v>
      </c>
      <c r="B3" s="1736"/>
      <c r="C3" s="1737" t="s">
        <v>156</v>
      </c>
      <c r="D3" s="1738" t="s">
        <v>51</v>
      </c>
      <c r="E3" s="1739" t="s">
        <v>52</v>
      </c>
      <c r="F3" s="1740" t="s">
        <v>157</v>
      </c>
      <c r="G3" s="1741" t="s">
        <v>158</v>
      </c>
      <c r="H3" s="1742" t="s">
        <v>159</v>
      </c>
      <c r="I3" s="1743" t="s">
        <v>160</v>
      </c>
    </row>
    <row r="4" ht="27" customHeight="1">
      <c r="A4" s="1744" t="s">
        <v>205</v>
      </c>
      <c r="B4" s="1745"/>
      <c r="C4" s="1746" t="s">
        <v>162</v>
      </c>
      <c r="D4" s="1747" t="s">
        <v>162</v>
      </c>
      <c r="E4" s="1748" t="s">
        <v>162</v>
      </c>
      <c r="F4" s="1749" t="s">
        <v>162</v>
      </c>
      <c r="G4" s="1750" t="s">
        <v>162</v>
      </c>
      <c r="H4" s="1751" t="s">
        <v>162</v>
      </c>
      <c r="I4" s="1752" t="s">
        <v>162</v>
      </c>
    </row>
    <row r="5" ht="27" customHeight="1">
      <c r="A5" s="1753" t="s">
        <v>206</v>
      </c>
      <c r="B5" s="1754"/>
      <c r="C5" s="1755" t="s">
        <v>164</v>
      </c>
      <c r="D5" s="1756">
        <v>0</v>
      </c>
      <c r="E5" s="1756">
        <v>0</v>
      </c>
      <c r="F5" s="1756">
        <f>F6+F8</f>
        <v>0</v>
      </c>
      <c r="G5" s="1756">
        <v>0</v>
      </c>
      <c r="H5" s="636">
        <f>IF(E5=0,0,ROUND(F5,2)/ROUND(E5,2))</f>
        <v>0</v>
      </c>
      <c r="I5" s="636"/>
    </row>
    <row r="6" ht="27" customHeight="1">
      <c r="A6" s="1757" t="s">
        <v>207</v>
      </c>
      <c r="B6" s="1758"/>
      <c r="C6" s="1759" t="s">
        <v>164</v>
      </c>
      <c r="D6" s="1756">
        <v>0</v>
      </c>
      <c r="E6" s="1756">
        <v>0</v>
      </c>
      <c r="F6" s="1760">
        <v>0</v>
      </c>
      <c r="G6" s="1756">
        <v>0</v>
      </c>
      <c r="H6" s="636">
        <f>IF(E6=0,0,ROUND(F6,2)/ROUND(E6,2))</f>
        <v>0</v>
      </c>
      <c r="I6" s="636"/>
    </row>
    <row r="7" ht="27" customHeight="1">
      <c r="A7" s="1761" t="s">
        <v>208</v>
      </c>
      <c r="B7" s="1762"/>
      <c r="C7" s="1763" t="s">
        <v>164</v>
      </c>
      <c r="D7" s="1756">
        <v>0</v>
      </c>
      <c r="E7" s="1756">
        <v>0</v>
      </c>
      <c r="F7" s="1764">
        <v>0</v>
      </c>
      <c r="G7" s="1756">
        <v>0</v>
      </c>
      <c r="H7" s="636">
        <f>IF(E7=0,0,ROUND(F7,2)/ROUND(E7,2))</f>
        <v>0</v>
      </c>
      <c r="I7" s="636"/>
    </row>
    <row r="8" ht="27" customHeight="1">
      <c r="A8" s="1765" t="s">
        <v>209</v>
      </c>
      <c r="B8" s="1766"/>
      <c r="C8" s="1767" t="s">
        <v>164</v>
      </c>
      <c r="D8" s="1756">
        <v>0</v>
      </c>
      <c r="E8" s="1756">
        <v>0</v>
      </c>
      <c r="F8" s="1768">
        <v>0</v>
      </c>
      <c r="G8" s="1756">
        <v>0</v>
      </c>
      <c r="H8" s="636">
        <f>IF(E8=0,0,ROUND(F8,2)/ROUND(E8,2))</f>
        <v>0</v>
      </c>
      <c r="I8" s="1769"/>
    </row>
    <row r="9" ht="27" customHeight="1">
      <c r="A9" s="1770" t="s">
        <v>208</v>
      </c>
      <c r="B9" s="1771"/>
      <c r="C9" s="1772" t="s">
        <v>164</v>
      </c>
      <c r="D9" s="1756">
        <v>0</v>
      </c>
      <c r="E9" s="1756">
        <v>0</v>
      </c>
      <c r="F9" s="1773">
        <v>0</v>
      </c>
      <c r="G9" s="1774">
        <v>0</v>
      </c>
      <c r="H9" s="636">
        <f>IF(E9=0,0,ROUND(F9,2)/ROUND(E9,2))</f>
        <v>0</v>
      </c>
      <c r="I9" s="636"/>
    </row>
    <row r="10" ht="27" customHeight="1">
      <c r="A10" s="1775" t="s">
        <v>210</v>
      </c>
      <c r="B10" s="1776"/>
      <c r="C10" s="1777" t="s">
        <v>164</v>
      </c>
      <c r="D10" s="1756">
        <v>0</v>
      </c>
      <c r="E10" s="1756">
        <v>0</v>
      </c>
      <c r="F10" s="1778">
        <v>0</v>
      </c>
      <c r="G10" s="1779">
        <v>0</v>
      </c>
      <c r="H10" s="1780">
        <f>IF(E10=0,0,ROUND(F10,2)/ROUND(E10,2))</f>
        <v>0</v>
      </c>
      <c r="I10" s="636"/>
    </row>
    <row r="11" ht="27" customHeight="1">
      <c r="A11" s="1781" t="s">
        <v>208</v>
      </c>
      <c r="B11" s="1782"/>
      <c r="C11" s="1783" t="s">
        <v>164</v>
      </c>
      <c r="D11" s="1756">
        <v>0</v>
      </c>
      <c r="E11" s="1756">
        <v>0</v>
      </c>
      <c r="F11" s="1784">
        <v>0</v>
      </c>
      <c r="G11" s="1756">
        <v>0</v>
      </c>
      <c r="H11" s="636">
        <f>IF(E11=0,0,ROUND(F11,2)/ROUND(E11,2))</f>
        <v>0</v>
      </c>
      <c r="I11" s="636"/>
    </row>
    <row r="12" ht="27" customHeight="1">
      <c r="A12" s="1785" t="s">
        <v>211</v>
      </c>
      <c r="B12" s="1786"/>
      <c r="C12" s="1787" t="s">
        <v>80</v>
      </c>
      <c r="D12" s="635">
        <v>0</v>
      </c>
      <c r="E12" s="635">
        <v>0</v>
      </c>
      <c r="F12" s="635">
        <f>F15+F16</f>
        <v>0</v>
      </c>
      <c r="G12" s="1788">
        <f>G15+G16</f>
        <v>0</v>
      </c>
      <c r="H12" s="636">
        <f>IF(E12=0,0,ROUND(F12,2)/ROUND(E12,2))</f>
        <v>0</v>
      </c>
      <c r="I12" s="636"/>
    </row>
    <row r="13" ht="27" customHeight="1">
      <c r="A13" s="1789" t="s">
        <v>212</v>
      </c>
      <c r="B13" s="1790"/>
      <c r="C13" s="1791" t="s">
        <v>162</v>
      </c>
      <c r="D13" s="1792" t="s">
        <v>162</v>
      </c>
      <c r="E13" s="1793" t="s">
        <v>162</v>
      </c>
      <c r="F13" s="1794" t="s">
        <v>162</v>
      </c>
      <c r="G13" s="1795" t="s">
        <v>162</v>
      </c>
      <c r="H13" s="1796" t="s">
        <v>162</v>
      </c>
      <c r="I13" s="1797" t="s">
        <v>162</v>
      </c>
    </row>
    <row r="14" ht="27" customHeight="1">
      <c r="A14" s="1798" t="s">
        <v>213</v>
      </c>
      <c r="B14" s="1799"/>
      <c r="C14" s="1800" t="s">
        <v>80</v>
      </c>
      <c r="D14" s="730">
        <v>0</v>
      </c>
      <c r="E14" s="730">
        <v>0</v>
      </c>
      <c r="F14" s="1801">
        <v>0</v>
      </c>
      <c r="G14" s="1802">
        <v>0</v>
      </c>
      <c r="H14" s="1803">
        <f>IF(E14=0,0,ROUND(F14,2)/ROUND(E14,2))</f>
        <v>0</v>
      </c>
      <c r="I14" s="1803"/>
    </row>
    <row r="15" ht="27" customHeight="1">
      <c r="A15" s="1804" t="s">
        <v>214</v>
      </c>
      <c r="B15" s="1805"/>
      <c r="C15" s="1806" t="s">
        <v>80</v>
      </c>
      <c r="D15" s="730">
        <v>0</v>
      </c>
      <c r="E15" s="730">
        <v>0</v>
      </c>
      <c r="F15" s="1807">
        <v>0</v>
      </c>
      <c r="G15" s="1788">
        <v>0</v>
      </c>
      <c r="H15" s="636">
        <f>IF(E15=0,0,ROUND(F15,2)/ROUND(E15,2))</f>
        <v>0</v>
      </c>
      <c r="I15" s="636"/>
    </row>
    <row r="16" ht="27" customHeight="1">
      <c r="A16" s="1808" t="s">
        <v>215</v>
      </c>
      <c r="B16" s="1809"/>
      <c r="C16" s="1810" t="s">
        <v>80</v>
      </c>
      <c r="D16" s="1811">
        <v>0</v>
      </c>
      <c r="E16" s="1811">
        <v>0</v>
      </c>
      <c r="F16" s="1812">
        <v>0</v>
      </c>
      <c r="G16" s="1813">
        <v>0</v>
      </c>
      <c r="H16" s="1814">
        <f>IF(E16=0,0,ROUND(F16,2)/ROUND(E16,2))</f>
        <v>0</v>
      </c>
      <c r="I16" s="1814"/>
    </row>
    <row r="17" ht="27" customHeight="1">
      <c r="A17" s="1815" t="s">
        <v>216</v>
      </c>
      <c r="B17" s="1816"/>
      <c r="C17" s="1817" t="s">
        <v>176</v>
      </c>
      <c r="D17" s="730">
        <v>0</v>
      </c>
      <c r="E17" s="730">
        <v>0</v>
      </c>
      <c r="F17" s="1818">
        <f>IF(F12=0,0,(F20+F24)/F12*100)</f>
        <v>0</v>
      </c>
      <c r="G17" s="1802">
        <v>0</v>
      </c>
      <c r="H17" s="1803">
        <f>IF(E17=0,0,ROUND(F17,2)/ROUND(E17,2))</f>
        <v>0</v>
      </c>
      <c r="I17" s="1803"/>
    </row>
    <row r="18" ht="27" customHeight="1">
      <c r="A18" s="1819" t="s">
        <v>217</v>
      </c>
      <c r="B18" s="1820"/>
      <c r="C18" s="1821" t="s">
        <v>178</v>
      </c>
      <c r="D18" s="1822">
        <v>0</v>
      </c>
      <c r="E18" s="1822">
        <v>0</v>
      </c>
      <c r="F18" s="1823">
        <f>IF(F10=0,0,F12/F10)</f>
        <v>0</v>
      </c>
      <c r="G18" s="635">
        <v>0</v>
      </c>
      <c r="H18" s="636">
        <f>IF(E18=0,0,ROUND(F18,2)/ROUND(E18,2))</f>
        <v>0</v>
      </c>
      <c r="I18" s="636"/>
    </row>
    <row r="19" ht="27" customHeight="1">
      <c r="A19" s="1824" t="s">
        <v>218</v>
      </c>
      <c r="B19" s="1825"/>
      <c r="C19" s="1826" t="s">
        <v>162</v>
      </c>
      <c r="D19" s="1827" t="s">
        <v>162</v>
      </c>
      <c r="E19" s="1828" t="s">
        <v>162</v>
      </c>
      <c r="F19" s="1829" t="s">
        <v>162</v>
      </c>
      <c r="G19" s="1830" t="s">
        <v>162</v>
      </c>
      <c r="H19" s="1831" t="s">
        <v>162</v>
      </c>
      <c r="I19" s="1832" t="s">
        <v>162</v>
      </c>
    </row>
    <row r="20" ht="27" customHeight="1">
      <c r="A20" s="1833" t="s">
        <v>219</v>
      </c>
      <c r="B20" s="1834"/>
      <c r="C20" s="1835" t="s">
        <v>80</v>
      </c>
      <c r="D20" s="1822">
        <v>0</v>
      </c>
      <c r="E20" s="1822">
        <v>0</v>
      </c>
      <c r="F20" s="1836">
        <v>0</v>
      </c>
      <c r="G20" s="635">
        <v>0</v>
      </c>
      <c r="H20" s="636">
        <f>IF(E20=0,0,ROUND(F20,2)/ROUND(E20,2))</f>
        <v>0</v>
      </c>
      <c r="I20" s="636"/>
    </row>
    <row r="21" ht="27" customHeight="1">
      <c r="A21" s="1837" t="s">
        <v>220</v>
      </c>
      <c r="B21" s="1838"/>
      <c r="C21" s="1839" t="s">
        <v>162</v>
      </c>
      <c r="D21" s="1840" t="s">
        <v>162</v>
      </c>
      <c r="E21" s="1841" t="s">
        <v>162</v>
      </c>
      <c r="F21" s="1842" t="s">
        <v>162</v>
      </c>
      <c r="G21" s="1843" t="s">
        <v>162</v>
      </c>
      <c r="H21" s="1844" t="s">
        <v>162</v>
      </c>
      <c r="I21" s="1845" t="s">
        <v>162</v>
      </c>
    </row>
    <row r="22" ht="27" customHeight="1">
      <c r="A22" s="1846" t="s">
        <v>221</v>
      </c>
      <c r="B22" s="1847"/>
      <c r="C22" s="1848" t="s">
        <v>80</v>
      </c>
      <c r="D22" s="1849">
        <v>0</v>
      </c>
      <c r="E22" s="1849">
        <v>0</v>
      </c>
      <c r="F22" s="1850">
        <v>0</v>
      </c>
      <c r="G22" s="635">
        <v>0</v>
      </c>
      <c r="H22" s="636">
        <f>IF(E22=0,0,ROUND(F22,2)/ROUND(E22,2))</f>
        <v>0</v>
      </c>
      <c r="I22" s="636"/>
    </row>
    <row r="23" ht="27" customHeight="1">
      <c r="A23" s="1851" t="s">
        <v>222</v>
      </c>
      <c r="B23" s="1852"/>
      <c r="C23" s="1853" t="s">
        <v>80</v>
      </c>
      <c r="D23" s="1849">
        <v>0</v>
      </c>
      <c r="E23" s="1849">
        <v>0</v>
      </c>
      <c r="F23" s="1854">
        <v>0</v>
      </c>
      <c r="G23" s="635">
        <v>0</v>
      </c>
      <c r="H23" s="636">
        <f>IF(E23=0,0,ROUND(F23,2)/ROUND(E23,2))</f>
        <v>0</v>
      </c>
      <c r="I23" s="636"/>
    </row>
    <row r="24" ht="27" customHeight="1">
      <c r="A24" s="1855" t="s">
        <v>223</v>
      </c>
      <c r="B24" s="1856"/>
      <c r="C24" s="1857" t="s">
        <v>80</v>
      </c>
      <c r="D24" s="1849">
        <v>0</v>
      </c>
      <c r="E24" s="1849">
        <v>0</v>
      </c>
      <c r="F24" s="1858">
        <v>0</v>
      </c>
      <c r="G24" s="635">
        <v>0</v>
      </c>
      <c r="H24" s="636">
        <f>IF(E24=0,0,ROUND(F24,2)/ROUND(E24,2))</f>
        <v>0</v>
      </c>
      <c r="I24" s="636"/>
    </row>
    <row r="25" ht="27" customHeight="1">
      <c r="A25" s="1859" t="s">
        <v>224</v>
      </c>
      <c r="B25" s="1860"/>
      <c r="C25" s="1861" t="s">
        <v>80</v>
      </c>
      <c r="D25" s="1849">
        <v>0</v>
      </c>
      <c r="E25" s="1849">
        <v>0</v>
      </c>
      <c r="F25" s="1849">
        <f>F22-F23+F24</f>
        <v>0</v>
      </c>
      <c r="G25" s="635">
        <v>0</v>
      </c>
      <c r="H25" s="636">
        <f>IF(E25=0,0,ROUND(F25,2)/ROUND(E25,2))</f>
        <v>0</v>
      </c>
      <c r="I25" s="636"/>
    </row>
    <row r="26" ht="27" customHeight="1">
      <c r="A26" s="1862" t="s">
        <v>225</v>
      </c>
      <c r="B26" s="1863"/>
      <c r="C26" s="1864" t="s">
        <v>80</v>
      </c>
      <c r="D26" s="1802">
        <v>0</v>
      </c>
      <c r="E26" s="1802">
        <v>0</v>
      </c>
      <c r="F26" s="1865">
        <v>0</v>
      </c>
      <c r="G26" s="635">
        <v>0</v>
      </c>
      <c r="H26" s="636">
        <f>IF(E26=0,0,ROUND(F26,2)/ROUND(E26,2))</f>
        <v>0</v>
      </c>
      <c r="I26" s="636"/>
    </row>
    <row r="27" ht="27" customHeight="1">
      <c r="A27" s="1866" t="s">
        <v>226</v>
      </c>
      <c r="B27" s="1867"/>
      <c r="C27" s="1868" t="s">
        <v>80</v>
      </c>
      <c r="D27" s="1788">
        <v>0</v>
      </c>
      <c r="E27" s="1788">
        <v>0</v>
      </c>
      <c r="F27" s="1869">
        <v>0</v>
      </c>
      <c r="G27" s="1788">
        <v>0</v>
      </c>
      <c r="H27" s="1814">
        <f>IF(E27=0,0,ROUND(F27,2)/ROUND(E27,2))</f>
        <v>0</v>
      </c>
      <c r="I27" s="1814"/>
    </row>
    <row r="28" ht="27" customHeight="1">
      <c r="A28" s="1870" t="s">
        <v>227</v>
      </c>
      <c r="B28" s="1871"/>
      <c r="C28" s="1872" t="s">
        <v>162</v>
      </c>
      <c r="D28" s="1873" t="s">
        <v>162</v>
      </c>
      <c r="E28" s="1874" t="s">
        <v>162</v>
      </c>
      <c r="F28" s="1875" t="s">
        <v>162</v>
      </c>
      <c r="G28" s="1876" t="s">
        <v>162</v>
      </c>
      <c r="H28" s="1877" t="s">
        <v>162</v>
      </c>
      <c r="I28" s="1878" t="s">
        <v>162</v>
      </c>
    </row>
    <row r="29" ht="27" customHeight="1">
      <c r="A29" s="1879" t="s">
        <v>228</v>
      </c>
      <c r="B29" s="1880"/>
      <c r="C29" s="1881" t="s">
        <v>164</v>
      </c>
      <c r="D29" s="1756">
        <v>0</v>
      </c>
      <c r="E29" s="1756">
        <v>0</v>
      </c>
      <c r="F29" s="1882">
        <v>0</v>
      </c>
      <c r="G29" s="635">
        <v>0</v>
      </c>
      <c r="H29" s="636">
        <f>IF(E29=0,0,ROUND(F29,2)/ROUND(E29,2))</f>
        <v>0</v>
      </c>
      <c r="I29" s="636"/>
    </row>
    <row r="30" ht="27" customHeight="1">
      <c r="A30" s="1883" t="s">
        <v>229</v>
      </c>
      <c r="B30" s="1884"/>
      <c r="C30" s="1885" t="s">
        <v>178</v>
      </c>
      <c r="D30" s="635">
        <v>0</v>
      </c>
      <c r="E30" s="635">
        <v>0</v>
      </c>
      <c r="F30" s="635">
        <f>F31+F32</f>
        <v>0</v>
      </c>
      <c r="G30" s="635">
        <f>G31+G32</f>
        <v>0</v>
      </c>
      <c r="H30" s="636">
        <f>IF(E30=0,0,ROUND(F30,2)/ROUND(E30,2))</f>
        <v>0</v>
      </c>
      <c r="I30" s="636"/>
    </row>
    <row r="31" ht="27" customHeight="1">
      <c r="A31" s="1886" t="s">
        <v>230</v>
      </c>
      <c r="B31" s="1887"/>
      <c r="C31" s="1888" t="s">
        <v>178</v>
      </c>
      <c r="D31" s="635">
        <v>0</v>
      </c>
      <c r="E31" s="635">
        <v>0</v>
      </c>
      <c r="F31" s="1889">
        <v>0</v>
      </c>
      <c r="G31" s="635">
        <v>0</v>
      </c>
      <c r="H31" s="636">
        <f>IF(E31=0,0,ROUND(F31,2)/ROUND(E31,2))</f>
        <v>0</v>
      </c>
      <c r="I31" s="636"/>
    </row>
    <row r="32" ht="27" customHeight="1">
      <c r="A32" s="1890" t="s">
        <v>231</v>
      </c>
      <c r="B32" s="1891"/>
      <c r="C32" s="1892" t="s">
        <v>178</v>
      </c>
      <c r="D32" s="635">
        <v>0</v>
      </c>
      <c r="E32" s="635">
        <v>0</v>
      </c>
      <c r="F32" s="1893">
        <v>0</v>
      </c>
      <c r="G32" s="635">
        <v>0</v>
      </c>
      <c r="H32" s="636">
        <f>IF(E32=0,0,ROUND(F32,2)/ROUND(E32,2))</f>
        <v>0</v>
      </c>
      <c r="I32" s="636"/>
    </row>
    <row r="33" ht="27" customHeight="1">
      <c r="A33" s="1894" t="s">
        <v>232</v>
      </c>
      <c r="B33" s="1895"/>
      <c r="C33" s="1896" t="s">
        <v>162</v>
      </c>
      <c r="D33" s="1897" t="s">
        <v>162</v>
      </c>
      <c r="E33" s="1898" t="s">
        <v>162</v>
      </c>
      <c r="F33" s="1899" t="s">
        <v>162</v>
      </c>
      <c r="G33" s="1900" t="s">
        <v>162</v>
      </c>
      <c r="H33" s="1901" t="s">
        <v>162</v>
      </c>
      <c r="I33" s="1902" t="s">
        <v>162</v>
      </c>
    </row>
    <row r="34" ht="27" customHeight="1">
      <c r="A34" s="1903" t="s">
        <v>233</v>
      </c>
      <c r="B34" s="1904"/>
      <c r="C34" s="1905" t="s">
        <v>164</v>
      </c>
      <c r="D34" s="1774">
        <v>0</v>
      </c>
      <c r="E34" s="1774">
        <v>0</v>
      </c>
      <c r="F34" s="1906">
        <v>0</v>
      </c>
      <c r="G34" s="635">
        <v>0</v>
      </c>
      <c r="H34" s="1814">
        <f>IF(E34=0,0,ROUND(F34,2)/ROUND(E34,2))</f>
        <v>0</v>
      </c>
      <c r="I34" s="1814"/>
    </row>
    <row r="35" ht="27" customHeight="1">
      <c r="A35" s="1907" t="s">
        <v>234</v>
      </c>
      <c r="B35" s="1908"/>
      <c r="C35" s="1909" t="s">
        <v>178</v>
      </c>
      <c r="D35" s="1849">
        <v>0</v>
      </c>
      <c r="E35" s="1849">
        <v>0</v>
      </c>
      <c r="F35" s="1910">
        <v>0</v>
      </c>
      <c r="G35" s="1911">
        <v>0</v>
      </c>
      <c r="H35" s="1912">
        <f>IF(E35=0,0,ROUND(F35,2)/ROUND(E35,2))</f>
        <v>0</v>
      </c>
      <c r="I35" s="1912"/>
    </row>
    <row r="36" ht="27" customHeight="1">
      <c r="A36" s="1913" t="s">
        <v>235</v>
      </c>
      <c r="B36" s="1914"/>
      <c r="C36" s="1915" t="s">
        <v>178</v>
      </c>
      <c r="D36" s="1802">
        <v>0</v>
      </c>
      <c r="E36" s="1802">
        <v>0</v>
      </c>
      <c r="F36" s="1802">
        <v>0</v>
      </c>
      <c r="G36" s="1802">
        <v>0</v>
      </c>
      <c r="H36" s="1803">
        <f>IF(E36=0,0,ROUND(F36,2)/ROUND(E36,2))</f>
        <v>0</v>
      </c>
      <c r="I36" s="1803"/>
    </row>
    <row r="37" ht="27" customHeight="1">
      <c r="A37" s="23"/>
      <c r="B37" s="107"/>
      <c r="C37" s="107"/>
      <c r="D37" s="107"/>
      <c r="E37" s="107"/>
      <c r="F37" s="107"/>
      <c r="G37" s="107"/>
      <c r="H37" s="107"/>
      <c r="I37" s="111" t="s">
        <v>236</v>
      </c>
    </row>
  </sheetData>
  <mergeCells>
    <mergeCell ref="A1:B1"/>
    <mergeCell ref="C1:I1"/>
    <mergeCell ref="H2:I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</mergeCells>
  <printOptions horizontalCentered="1"/>
  <pageMargins left="1.18110236220472" right="1.18110236220472" top="0.393700787401575" bottom="0.393700787401575" header="0.51181" footer="0.51181"/>
  <pageSetup paperSize="9" scale="65" pageOrder="overThenDown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25"/>
  <sheetViews>
    <sheetView tabSelected="1" topLeftCell="A1" zoomScaleNormal="100" zoomScalePageLayoutView="60" workbookViewId="0">
      <pane topLeftCell="D5" activePane="bottomRight" state="frozen"/>
      <selection activeCell="A1" sqref="A1"/>
    </sheetView>
  </sheetViews>
  <sheetFormatPr defaultColWidth="8" defaultRowHeight="14.25"/>
  <cols>
    <col min="1" max="1" width="14.1647058823529" style="16"/>
    <col min="2" max="2" width="37.5882352941176" style="16"/>
    <col min="3" max="3" width="8.25098039215686" style="16"/>
    <col min="4" max="4" width="20.9686274509804" style="16"/>
    <col min="5" max="5" width="22.8666666666667" style="16"/>
    <col min="6" max="6" width="22.4196078431373" style="16"/>
    <col min="7" max="7" width="23.0901960784314" style="16"/>
    <col min="8" max="8" width="16.5058823529412" style="16"/>
    <col min="9" max="9" width="15.3921568627451" style="16"/>
  </cols>
  <sheetData>
    <row r="1" ht="39" customHeight="1">
      <c r="A1" s="73" t="s">
        <v>0</v>
      </c>
      <c r="B1" s="1916"/>
      <c r="C1" s="1917" t="s">
        <v>237</v>
      </c>
      <c r="D1" s="1918"/>
      <c r="E1" s="1919"/>
      <c r="F1" s="1920"/>
      <c r="G1" s="1921"/>
      <c r="H1" s="1922"/>
      <c r="I1" s="1923"/>
    </row>
    <row r="2" ht="24" customHeight="1">
      <c r="A2" s="1924" t="s">
        <v>153</v>
      </c>
      <c r="B2" s="1925" t="s">
        <v>48</v>
      </c>
      <c r="C2" s="1926"/>
      <c r="D2" s="1927"/>
      <c r="E2" s="1928"/>
      <c r="F2" s="1929"/>
      <c r="G2" s="1930"/>
      <c r="H2" s="1931" t="s">
        <v>238</v>
      </c>
      <c r="I2" s="1932"/>
    </row>
    <row r="3" ht="41.4" customHeight="1">
      <c r="A3" s="1933" t="s">
        <v>239</v>
      </c>
      <c r="B3" s="1934"/>
      <c r="C3" s="1935" t="s">
        <v>156</v>
      </c>
      <c r="D3" s="1936" t="s">
        <v>51</v>
      </c>
      <c r="E3" s="1937" t="s">
        <v>52</v>
      </c>
      <c r="F3" s="1938" t="s">
        <v>157</v>
      </c>
      <c r="G3" s="1939" t="s">
        <v>158</v>
      </c>
      <c r="H3" s="1940" t="s">
        <v>159</v>
      </c>
      <c r="I3" s="1941" t="s">
        <v>240</v>
      </c>
    </row>
    <row r="4" ht="27" customHeight="1">
      <c r="A4" s="1942" t="s">
        <v>241</v>
      </c>
      <c r="B4" s="1943"/>
      <c r="C4" s="1944" t="s">
        <v>162</v>
      </c>
      <c r="D4" s="1945" t="s">
        <v>162</v>
      </c>
      <c r="E4" s="1946" t="s">
        <v>162</v>
      </c>
      <c r="F4" s="1947" t="s">
        <v>162</v>
      </c>
      <c r="G4" s="1948" t="s">
        <v>162</v>
      </c>
      <c r="H4" s="1949" t="s">
        <v>162</v>
      </c>
      <c r="I4" s="1950" t="s">
        <v>162</v>
      </c>
    </row>
    <row r="5" ht="27" customHeight="1">
      <c r="A5" s="1951" t="s">
        <v>242</v>
      </c>
      <c r="B5" s="1952"/>
      <c r="C5" s="1953" t="s">
        <v>164</v>
      </c>
      <c r="D5" s="1756">
        <v>0</v>
      </c>
      <c r="E5" s="1756">
        <v>0</v>
      </c>
      <c r="F5" s="1954">
        <v>0</v>
      </c>
      <c r="G5" s="635">
        <v>0</v>
      </c>
      <c r="H5" s="636">
        <f>IF(E5=0,0,ROUND(F5,2)/ROUND(E5,2))</f>
        <v>0</v>
      </c>
      <c r="I5" s="636"/>
    </row>
    <row r="6" ht="27" customHeight="1">
      <c r="A6" s="1955" t="s">
        <v>243</v>
      </c>
      <c r="B6" s="1956"/>
      <c r="C6" s="1957" t="s">
        <v>164</v>
      </c>
      <c r="D6" s="1756">
        <v>0</v>
      </c>
      <c r="E6" s="1756">
        <v>0</v>
      </c>
      <c r="F6" s="1958">
        <v>0</v>
      </c>
      <c r="G6" s="635">
        <v>0</v>
      </c>
      <c r="H6" s="636">
        <f>IF(E6=0,0,ROUND(F6,2)/ROUND(E6,2))</f>
        <v>0</v>
      </c>
      <c r="I6" s="636"/>
    </row>
    <row r="7" ht="27" customHeight="1">
      <c r="A7" s="1959" t="s">
        <v>244</v>
      </c>
      <c r="B7" s="1960"/>
      <c r="C7" s="1961" t="s">
        <v>162</v>
      </c>
      <c r="D7" s="1962" t="s">
        <v>162</v>
      </c>
      <c r="E7" s="1963" t="s">
        <v>162</v>
      </c>
      <c r="F7" s="1964" t="s">
        <v>162</v>
      </c>
      <c r="G7" s="1965" t="s">
        <v>162</v>
      </c>
      <c r="H7" s="1966" t="s">
        <v>162</v>
      </c>
      <c r="I7" s="1967" t="s">
        <v>162</v>
      </c>
    </row>
    <row r="8" ht="27" customHeight="1">
      <c r="A8" s="1968" t="s">
        <v>245</v>
      </c>
      <c r="B8" s="1969"/>
      <c r="C8" s="1970" t="s">
        <v>80</v>
      </c>
      <c r="D8" s="635">
        <v>0</v>
      </c>
      <c r="E8" s="635">
        <v>0</v>
      </c>
      <c r="F8" s="1971">
        <v>0</v>
      </c>
      <c r="G8" s="635">
        <v>0</v>
      </c>
      <c r="H8" s="636">
        <f>IF(E8=0,0,ROUND(F8,2)/ROUND(E8,2))</f>
        <v>0</v>
      </c>
      <c r="I8" s="636"/>
    </row>
    <row r="9" ht="27" customHeight="1">
      <c r="A9" s="1972" t="s">
        <v>246</v>
      </c>
      <c r="B9" s="1973"/>
      <c r="C9" s="1974" t="s">
        <v>80</v>
      </c>
      <c r="D9" s="635">
        <v>0</v>
      </c>
      <c r="E9" s="635">
        <v>0</v>
      </c>
      <c r="F9" s="1975">
        <v>0</v>
      </c>
      <c r="G9" s="635">
        <v>0</v>
      </c>
      <c r="H9" s="636">
        <f>IF(E9=0,0,ROUND(F9,2)/ROUND(E9,2))</f>
        <v>0</v>
      </c>
      <c r="I9" s="636"/>
    </row>
    <row r="10" ht="27" customHeight="1">
      <c r="A10" s="1976" t="s">
        <v>247</v>
      </c>
      <c r="B10" s="1977"/>
      <c r="C10" s="1978" t="s">
        <v>176</v>
      </c>
      <c r="D10" s="635">
        <v>0</v>
      </c>
      <c r="E10" s="635">
        <v>0</v>
      </c>
      <c r="F10" s="635">
        <v>0</v>
      </c>
      <c r="G10" s="635">
        <v>0</v>
      </c>
      <c r="H10" s="636">
        <f>IF(E10=0,0,ROUND(F10,2)/ROUND(E10,2))</f>
        <v>0</v>
      </c>
      <c r="I10" s="636"/>
    </row>
    <row r="11" ht="27" customHeight="1">
      <c r="A11" s="1979" t="s">
        <v>248</v>
      </c>
      <c r="B11" s="1980"/>
      <c r="C11" s="1981" t="s">
        <v>178</v>
      </c>
      <c r="D11" s="1788">
        <v>0</v>
      </c>
      <c r="E11" s="1788">
        <v>0</v>
      </c>
      <c r="F11" s="1788">
        <f>IF(F6=0,0,F9/F6)</f>
        <v>0</v>
      </c>
      <c r="G11" s="1788">
        <v>0</v>
      </c>
      <c r="H11" s="636">
        <f>IF(E11=0,0,ROUND(F11,2)/ROUND(E11,2))</f>
        <v>0</v>
      </c>
      <c r="I11" s="636"/>
    </row>
    <row r="12" ht="31.2" customHeight="1">
      <c r="A12" s="1982" t="s">
        <v>249</v>
      </c>
      <c r="B12" s="1983"/>
      <c r="C12" s="1984" t="s">
        <v>250</v>
      </c>
      <c r="D12" s="1985">
        <v>0</v>
      </c>
      <c r="E12" s="1985">
        <v>0</v>
      </c>
      <c r="F12" s="1986">
        <v>0</v>
      </c>
      <c r="G12" s="1802">
        <v>0</v>
      </c>
      <c r="H12" s="636">
        <f>IF(E12=0,0,ROUND(F12,2)/ROUND(E12,2))</f>
        <v>0</v>
      </c>
      <c r="I12" s="636"/>
    </row>
    <row r="13" ht="27" customHeight="1">
      <c r="A13" s="1987" t="s">
        <v>251</v>
      </c>
      <c r="B13" s="1988"/>
      <c r="C13" s="1989" t="s">
        <v>250</v>
      </c>
      <c r="D13" s="1756">
        <v>0</v>
      </c>
      <c r="E13" s="1756">
        <v>0</v>
      </c>
      <c r="F13" s="1990">
        <v>0</v>
      </c>
      <c r="G13" s="635">
        <v>0</v>
      </c>
      <c r="H13" s="636">
        <f>IF(E13=0,0,ROUND(F13,2)/ROUND(E13,2))</f>
        <v>0</v>
      </c>
      <c r="I13" s="636"/>
    </row>
    <row r="14" ht="37.8" customHeight="1">
      <c r="A14" s="1991" t="s">
        <v>252</v>
      </c>
      <c r="B14" s="1992"/>
      <c r="C14" s="1993" t="s">
        <v>164</v>
      </c>
      <c r="D14" s="1756">
        <v>0</v>
      </c>
      <c r="E14" s="1756">
        <v>0</v>
      </c>
      <c r="F14" s="1994">
        <v>0</v>
      </c>
      <c r="G14" s="635">
        <v>0</v>
      </c>
      <c r="H14" s="636">
        <f>IF(E14=0,0,ROUND(F14,2)/ROUND(E14,2))</f>
        <v>0</v>
      </c>
      <c r="I14" s="636"/>
    </row>
    <row r="15" ht="27" customHeight="1">
      <c r="A15" s="1995" t="s">
        <v>253</v>
      </c>
      <c r="B15" s="1996"/>
      <c r="C15" s="1997" t="s">
        <v>164</v>
      </c>
      <c r="D15" s="635">
        <v>0</v>
      </c>
      <c r="E15" s="635">
        <v>0</v>
      </c>
      <c r="F15" s="1998">
        <v>0</v>
      </c>
      <c r="G15" s="1756">
        <v>0</v>
      </c>
      <c r="H15" s="636">
        <f>IF(E15=0,0,ROUND(F15,2)/ROUND(E15,2))</f>
        <v>0</v>
      </c>
      <c r="I15" s="636"/>
    </row>
    <row r="16" ht="27" customHeight="1">
      <c r="A16" s="1999" t="s">
        <v>254</v>
      </c>
      <c r="B16" s="2000"/>
      <c r="C16" s="2001" t="s">
        <v>162</v>
      </c>
      <c r="D16" s="2002" t="s">
        <v>162</v>
      </c>
      <c r="E16" s="2003" t="s">
        <v>162</v>
      </c>
      <c r="F16" s="2004" t="s">
        <v>162</v>
      </c>
      <c r="G16" s="2005" t="s">
        <v>162</v>
      </c>
      <c r="H16" s="2006" t="s">
        <v>162</v>
      </c>
      <c r="I16" s="2007" t="s">
        <v>162</v>
      </c>
    </row>
    <row r="17" ht="27" customHeight="1">
      <c r="A17" s="2008" t="s">
        <v>206</v>
      </c>
      <c r="B17" s="2009"/>
      <c r="C17" s="2010" t="s">
        <v>164</v>
      </c>
      <c r="D17" s="1756">
        <v>0</v>
      </c>
      <c r="E17" s="1756">
        <v>0</v>
      </c>
      <c r="F17" s="2011">
        <v>0</v>
      </c>
      <c r="G17" s="635">
        <v>0</v>
      </c>
      <c r="H17" s="636">
        <f>IF(E17=0,0,ROUND(F17,2)/ROUND(E17,2))</f>
        <v>0</v>
      </c>
      <c r="I17" s="636"/>
    </row>
    <row r="18" ht="27" customHeight="1">
      <c r="A18" s="2012" t="s">
        <v>210</v>
      </c>
      <c r="B18" s="2013"/>
      <c r="C18" s="2014" t="s">
        <v>164</v>
      </c>
      <c r="D18" s="1756">
        <v>0</v>
      </c>
      <c r="E18" s="1756">
        <v>0</v>
      </c>
      <c r="F18" s="2015">
        <v>0</v>
      </c>
      <c r="G18" s="635">
        <v>0</v>
      </c>
      <c r="H18" s="636">
        <f>IF(E18=0,0,ROUND(F18,2)/ROUND(E18,2))</f>
        <v>0</v>
      </c>
      <c r="I18" s="636"/>
    </row>
    <row r="19" ht="27" customHeight="1">
      <c r="A19" s="2016" t="s">
        <v>211</v>
      </c>
      <c r="B19" s="2017"/>
      <c r="C19" s="2018" t="s">
        <v>80</v>
      </c>
      <c r="D19" s="635">
        <v>0</v>
      </c>
      <c r="E19" s="635">
        <v>0</v>
      </c>
      <c r="F19" s="2019">
        <v>0</v>
      </c>
      <c r="G19" s="635">
        <v>0</v>
      </c>
      <c r="H19" s="636">
        <f>IF(E19=0,0,ROUND(F19,2)/ROUND(E19,2))</f>
        <v>0</v>
      </c>
      <c r="I19" s="636"/>
    </row>
    <row r="20" ht="27" customHeight="1">
      <c r="A20" s="2020" t="s">
        <v>216</v>
      </c>
      <c r="B20" s="2021"/>
      <c r="C20" s="2022" t="s">
        <v>176</v>
      </c>
      <c r="D20" s="635">
        <v>0</v>
      </c>
      <c r="E20" s="635">
        <v>0</v>
      </c>
      <c r="F20" s="635">
        <f>IF(F19=0,0,F23/F19*100)</f>
        <v>0</v>
      </c>
      <c r="G20" s="635">
        <v>0</v>
      </c>
      <c r="H20" s="636">
        <f>IF(E20=0,0,ROUND(F20,2)/ROUND(E20,2))</f>
        <v>0</v>
      </c>
      <c r="I20" s="636"/>
    </row>
    <row r="21" ht="27" customHeight="1">
      <c r="A21" s="2023" t="s">
        <v>217</v>
      </c>
      <c r="B21" s="2024"/>
      <c r="C21" s="2025" t="s">
        <v>178</v>
      </c>
      <c r="D21" s="635">
        <v>0</v>
      </c>
      <c r="E21" s="635">
        <v>0</v>
      </c>
      <c r="F21" s="635">
        <f>IF(F18=0,0,F19/F18)</f>
        <v>0</v>
      </c>
      <c r="G21" s="635">
        <v>0</v>
      </c>
      <c r="H21" s="636">
        <f>IF(E21=0,0,ROUND(F21,2)/ROUND(E21,2))</f>
        <v>0</v>
      </c>
      <c r="I21" s="636"/>
    </row>
    <row r="22" ht="27" customHeight="1">
      <c r="A22" s="2026" t="s">
        <v>255</v>
      </c>
      <c r="B22" s="2027"/>
      <c r="C22" s="2028" t="s">
        <v>80</v>
      </c>
      <c r="D22" s="635">
        <v>0</v>
      </c>
      <c r="E22" s="635">
        <v>0</v>
      </c>
      <c r="F22" s="2029">
        <v>0</v>
      </c>
      <c r="G22" s="635">
        <v>0</v>
      </c>
      <c r="H22" s="636">
        <f>IF(E22=0,0,ROUND(F22,2)/ROUND(E22,2))</f>
        <v>0</v>
      </c>
      <c r="I22" s="636"/>
    </row>
    <row r="23" ht="27" customHeight="1">
      <c r="A23" s="2030" t="s">
        <v>256</v>
      </c>
      <c r="B23" s="2031"/>
      <c r="C23" s="2032" t="s">
        <v>80</v>
      </c>
      <c r="D23" s="635">
        <v>0</v>
      </c>
      <c r="E23" s="635">
        <v>0</v>
      </c>
      <c r="F23" s="2033">
        <v>0</v>
      </c>
      <c r="G23" s="635">
        <v>0</v>
      </c>
      <c r="H23" s="636">
        <f>IF(E23=0,0,ROUND(F23,2)/ROUND(E23,2))</f>
        <v>0</v>
      </c>
      <c r="I23" s="636"/>
    </row>
    <row r="24" ht="27" customHeight="1">
      <c r="A24" s="2034" t="s">
        <v>257</v>
      </c>
      <c r="B24" s="2035"/>
      <c r="C24" s="2036" t="s">
        <v>164</v>
      </c>
      <c r="D24" s="1756">
        <v>0</v>
      </c>
      <c r="E24" s="1756">
        <v>0</v>
      </c>
      <c r="F24" s="2037">
        <v>0</v>
      </c>
      <c r="G24" s="635">
        <v>0</v>
      </c>
      <c r="H24" s="1814">
        <f>IF(E24=0,0,ROUND(F24,2)/ROUND(E24,2))</f>
        <v>0</v>
      </c>
      <c r="I24" s="1814"/>
    </row>
    <row r="25" ht="27" customHeight="1">
      <c r="A25" s="23"/>
      <c r="B25" s="273"/>
      <c r="C25" s="107"/>
      <c r="D25" s="107"/>
      <c r="E25" s="107"/>
      <c r="F25" s="107"/>
      <c r="G25" s="107"/>
      <c r="H25" s="107"/>
      <c r="I25" s="2038" t="s">
        <v>258</v>
      </c>
    </row>
  </sheetData>
  <mergeCells>
    <mergeCell ref="A1:B1"/>
    <mergeCell ref="C1:I1"/>
    <mergeCell ref="H2:I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printOptions horizontalCentered="1"/>
  <pageMargins left="1.18110236220472" right="1.18110236220472" top="0.393700787401575" bottom="0.393700787401575" header="0.51181" footer="0.51181"/>
  <pageSetup paperSize="9" scale="75" pageOrder="overThenDown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14</vt:i4>
      </vt:variant>
    </vt:vector>
  </HeadingPairs>
  <TitlesOfParts>
    <vt:vector baseType="lpstr" size="14">
      <vt:lpstr>预算执行封面</vt:lpstr>
      <vt:lpstr>编制单位封面</vt:lpstr>
      <vt:lpstr>编报说明</vt:lpstr>
      <vt:lpstr>总表</vt:lpstr>
      <vt:lpstr>企业职工基本养老保险基金预算执行</vt:lpstr>
      <vt:lpstr>城乡居民养老保险基金预算执行</vt:lpstr>
      <vt:lpstr>机关事业单位基本养老保险预算执行</vt:lpstr>
      <vt:lpstr>职工基本医疗保险基金预算执行</vt:lpstr>
      <vt:lpstr>城乡居民基本医疗保险预算执行</vt:lpstr>
      <vt:lpstr>工伤保险基金预算执行</vt:lpstr>
      <vt:lpstr>失业保险基金预算执行</vt:lpstr>
      <vt:lpstr>基本养老基础资料表</vt:lpstr>
      <vt:lpstr>医疗保险基础资料表</vt:lpstr>
      <vt:lpstr>失业工伤保险基础资料表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2025-07-14T10:34:06Z</dcterms:created>
  <dcterms:modified xsi:type="dcterms:W3CDTF">2025-07-14T02:34:06Z</dcterms:modified>
</cp:coreProperties>
</file>